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Nik\Desktop\"/>
    </mc:Choice>
  </mc:AlternateContent>
  <xr:revisionPtr revIDLastSave="0" documentId="13_ncr:1_{3439DC9C-B1BC-4668-9CEB-54B3001687C3}" xr6:coauthVersionLast="47" xr6:coauthVersionMax="47" xr10:uidLastSave="{00000000-0000-0000-0000-000000000000}"/>
  <bookViews>
    <workbookView xWindow="28680" yWindow="-75" windowWidth="29040" windowHeight="15840" activeTab="1" xr2:uid="{00000000-000D-0000-FFFF-FFFF00000000}"/>
  </bookViews>
  <sheets>
    <sheet name="итоговый лист" sheetId="10" r:id="rId1"/>
    <sheet name="Карта" sheetId="1" r:id="rId2"/>
    <sheet name="Диваны" sheetId="2" r:id="rId3"/>
    <sheet name="Аккордеон" sheetId="3" r:id="rId4"/>
    <sheet name="Раскладной" sheetId="4" r:id="rId5"/>
    <sheet name="Книжка" sheetId="5" r:id="rId6"/>
    <sheet name="Выкатной" sheetId="6" r:id="rId7"/>
    <sheet name="Еврокнижка" sheetId="7" r:id="rId8"/>
    <sheet name="Клик кляк" sheetId="8" r:id="rId9"/>
    <sheet name="Раскладывающийся вперед" sheetId="9" r:id="rId10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9" l="1"/>
  <c r="D12" i="9"/>
  <c r="C12" i="9"/>
  <c r="E12" i="8"/>
  <c r="D12" i="8"/>
  <c r="C12" i="8"/>
  <c r="E12" i="7"/>
  <c r="D12" i="7"/>
  <c r="C12" i="7"/>
  <c r="E14" i="6"/>
  <c r="D14" i="6"/>
  <c r="C14" i="6"/>
  <c r="E16" i="5"/>
  <c r="D16" i="5"/>
  <c r="C16" i="5"/>
  <c r="E26" i="4"/>
  <c r="D26" i="4"/>
  <c r="C26" i="4"/>
  <c r="E22" i="3"/>
  <c r="D22" i="3"/>
  <c r="C22" i="3"/>
  <c r="E54" i="2"/>
  <c r="D54" i="2"/>
  <c r="C54" i="2"/>
  <c r="C12" i="1"/>
  <c r="C11" i="1"/>
  <c r="C10" i="1"/>
  <c r="C9" i="1"/>
  <c r="C8" i="1"/>
  <c r="C7" i="1"/>
  <c r="C6" i="1"/>
  <c r="A4" i="1"/>
</calcChain>
</file>

<file path=xl/sharedStrings.xml><?xml version="1.0" encoding="utf-8"?>
<sst xmlns="http://schemas.openxmlformats.org/spreadsheetml/2006/main" count="415" uniqueCount="200">
  <si>
    <t>Детский</t>
  </si>
  <si>
    <t>Кожаный</t>
  </si>
  <si>
    <t>диван кровать еврокнижка</t>
  </si>
  <si>
    <t>Рел. позиция [Yandex]</t>
  </si>
  <si>
    <t>диван купить цена фото</t>
  </si>
  <si>
    <t>Трансформер</t>
  </si>
  <si>
    <t>диван кровать с механизмом аккордеон</t>
  </si>
  <si>
    <t>купить диван клик кляк недорого</t>
  </si>
  <si>
    <t>диваны в крыму</t>
  </si>
  <si>
    <t>Подростковый</t>
  </si>
  <si>
    <t>купить диван в крыму с доставкой</t>
  </si>
  <si>
    <t>диван раскладной большой</t>
  </si>
  <si>
    <t>купить выдвижной диван</t>
  </si>
  <si>
    <t>купить качественный диван</t>
  </si>
  <si>
    <t>купить диван аккордеон</t>
  </si>
  <si>
    <t>купить диван в крыму раскладной</t>
  </si>
  <si>
    <t>Прямой</t>
  </si>
  <si>
    <t>диван аккордеон с чехлом на молнии купить</t>
  </si>
  <si>
    <t>Велюр</t>
  </si>
  <si>
    <t>диван книжка купить недорого</t>
  </si>
  <si>
    <t>URL позиции [Yandex]</t>
  </si>
  <si>
    <t>мебель диваны дешево интернет магазин</t>
  </si>
  <si>
    <t>купить диван дешево</t>
  </si>
  <si>
    <t>Назначение</t>
  </si>
  <si>
    <t>диванчик</t>
  </si>
  <si>
    <t>диван кровать раскладушка</t>
  </si>
  <si>
    <t>Маленький</t>
  </si>
  <si>
    <t>продажа диванов в крыму</t>
  </si>
  <si>
    <t>мебель диваны крым</t>
  </si>
  <si>
    <t>купить диван еврокнижка</t>
  </si>
  <si>
    <t>купить диван клик кляк с ортопедическим основанием</t>
  </si>
  <si>
    <t>диваны аккордеон каталог и цены</t>
  </si>
  <si>
    <t>складной диван</t>
  </si>
  <si>
    <t>дешевые диваны в крыму</t>
  </si>
  <si>
    <t>еврокнижка диван</t>
  </si>
  <si>
    <t>диван кровать выкатной</t>
  </si>
  <si>
    <t>П-образный</t>
  </si>
  <si>
    <t>диван раскладной в крыму</t>
  </si>
  <si>
    <t>Фраза</t>
  </si>
  <si>
    <t>интернет магазин диванов</t>
  </si>
  <si>
    <t>диван купить хорошего качества</t>
  </si>
  <si>
    <t>диван кровать аккордеон купить</t>
  </si>
  <si>
    <t>диван книжка цена</t>
  </si>
  <si>
    <t>диваны в крыму цена и фото</t>
  </si>
  <si>
    <t>магазин мягкой мебели диваны</t>
  </si>
  <si>
    <t>диван книжка фото и цены</t>
  </si>
  <si>
    <t>диван аккордеон для сна</t>
  </si>
  <si>
    <t>каталог диванов</t>
  </si>
  <si>
    <t>диван раскладной аккордеон</t>
  </si>
  <si>
    <t>Материал</t>
  </si>
  <si>
    <t>С ящиком</t>
  </si>
  <si>
    <t>диваны купить в интернет магазине</t>
  </si>
  <si>
    <t>мебель купить диван</t>
  </si>
  <si>
    <t>Софа</t>
  </si>
  <si>
    <t>интернет магазин мебели диваны</t>
  </si>
  <si>
    <t>База [YW]</t>
  </si>
  <si>
    <t>Прямый</t>
  </si>
  <si>
    <t>диван с выкатным механизмом</t>
  </si>
  <si>
    <t>диван раскладывающийся вперед недорого</t>
  </si>
  <si>
    <t>Модульный</t>
  </si>
  <si>
    <t>продажа раскладных диванов</t>
  </si>
  <si>
    <t>диван выдвижной вперед</t>
  </si>
  <si>
    <t>сколько стоит диван</t>
  </si>
  <si>
    <t>диван выдвижной</t>
  </si>
  <si>
    <t>диван клик кляк</t>
  </si>
  <si>
    <t>красивые диваны</t>
  </si>
  <si>
    <t>купить диван раздвижной</t>
  </si>
  <si>
    <t>Диван-кровать</t>
  </si>
  <si>
    <t>Диван-стол</t>
  </si>
  <si>
    <t>Заголовок группы</t>
  </si>
  <si>
    <t>"!" [YW]</t>
  </si>
  <si>
    <t>диван баян фото и цены</t>
  </si>
  <si>
    <t>Бескаркасный</t>
  </si>
  <si>
    <t>диван кровать аккордеон</t>
  </si>
  <si>
    <t>купить выкатной диван в крыму</t>
  </si>
  <si>
    <t>раскладной диван кровать</t>
  </si>
  <si>
    <t>маленький диван раскладывающийся вперед</t>
  </si>
  <si>
    <t>Для ежедневного сна</t>
  </si>
  <si>
    <t>В гостиную</t>
  </si>
  <si>
    <t>диван вперед</t>
  </si>
  <si>
    <t>купить выкатной диван</t>
  </si>
  <si>
    <t>купить диван недорого</t>
  </si>
  <si>
    <t>диван для спальни раскладной</t>
  </si>
  <si>
    <t>купить диван по низкой цене</t>
  </si>
  <si>
    <t>Скандинавский</t>
  </si>
  <si>
    <t>диван кровать книжка</t>
  </si>
  <si>
    <t>заказать диван</t>
  </si>
  <si>
    <t>мебель диваны</t>
  </si>
  <si>
    <t>диван система аккордеон</t>
  </si>
  <si>
    <t>диваны классика еврокнижка</t>
  </si>
  <si>
    <t>В офис</t>
  </si>
  <si>
    <t>купить диван с доставкой</t>
  </si>
  <si>
    <t>Классический</t>
  </si>
  <si>
    <t>купить диван кляк кляк</t>
  </si>
  <si>
    <t>купить диванчик</t>
  </si>
  <si>
    <t>диван раскладной книжка</t>
  </si>
  <si>
    <t>диван купить в крыму недорого со склада</t>
  </si>
  <si>
    <t>диван раскладушка</t>
  </si>
  <si>
    <t>диван цена</t>
  </si>
  <si>
    <t>диваны хорошего качества</t>
  </si>
  <si>
    <t>мягкая мебель диваны</t>
  </si>
  <si>
    <t>диван книжка купить</t>
  </si>
  <si>
    <t>еврокнижка</t>
  </si>
  <si>
    <t>магазины диванов крым</t>
  </si>
  <si>
    <t>На кухню</t>
  </si>
  <si>
    <t>диван аккордеон купить онлайн</t>
  </si>
  <si>
    <t>Малютка</t>
  </si>
  <si>
    <t>С оттоманкой</t>
  </si>
  <si>
    <t>Механизм</t>
  </si>
  <si>
    <t>Двуспальный</t>
  </si>
  <si>
    <t>купить мягкую мебель недорого</t>
  </si>
  <si>
    <t>SERP глав. страницы [Yandex]</t>
  </si>
  <si>
    <t>купить раскладной диван недорого в крыму</t>
  </si>
  <si>
    <t>диван выкатной вперед</t>
  </si>
  <si>
    <t>купить раскладной диван недорого</t>
  </si>
  <si>
    <t>мебель диваны каталог с ценами</t>
  </si>
  <si>
    <t>диваны фото и цены фото</t>
  </si>
  <si>
    <t>диван аккордеон</t>
  </si>
  <si>
    <t>где купить диван</t>
  </si>
  <si>
    <t>диван кляк кляк</t>
  </si>
  <si>
    <t>купить диван от производителя</t>
  </si>
  <si>
    <t>купить диван фото</t>
  </si>
  <si>
    <t>диван с механизмом аккордеон купить</t>
  </si>
  <si>
    <t>купить диван книжку в крыму</t>
  </si>
  <si>
    <t>купить диван аккордеон в крыму</t>
  </si>
  <si>
    <t>диван</t>
  </si>
  <si>
    <t>Лофт</t>
  </si>
  <si>
    <t>купить новый диван</t>
  </si>
  <si>
    <t>диван книжка для кухни</t>
  </si>
  <si>
    <t>раздвижной диван</t>
  </si>
  <si>
    <t>продажа диванов</t>
  </si>
  <si>
    <t>диван еврокнижка фото и цены</t>
  </si>
  <si>
    <t>диваны каталог фото и цены</t>
  </si>
  <si>
    <t>диваны раскладные вперед фото и цены</t>
  </si>
  <si>
    <t>купить диван кровать раскладной</t>
  </si>
  <si>
    <t>диван кровать раскладывается вперед</t>
  </si>
  <si>
    <t>диван раскладной вперед</t>
  </si>
  <si>
    <t>Экокожа</t>
  </si>
  <si>
    <t>диван раскладушка купить</t>
  </si>
  <si>
    <t>интернет магазин диванов с доставкой</t>
  </si>
  <si>
    <t>диван кровать книжка купить</t>
  </si>
  <si>
    <t>Полутороспальный</t>
  </si>
  <si>
    <t>Тахта</t>
  </si>
  <si>
    <t>диван книжка</t>
  </si>
  <si>
    <t>Без подлокотников</t>
  </si>
  <si>
    <t>диван книжка современный</t>
  </si>
  <si>
    <t>Для кафе, баров</t>
  </si>
  <si>
    <t>купить диван аккордеон недорого</t>
  </si>
  <si>
    <t>современные раскладные диваны</t>
  </si>
  <si>
    <t>диван раскладывающийся</t>
  </si>
  <si>
    <t>диваны раскладушки фото и цены</t>
  </si>
  <si>
    <t>Полукруглый</t>
  </si>
  <si>
    <t>Ортопедический</t>
  </si>
  <si>
    <t>Прованс</t>
  </si>
  <si>
    <t>Вид</t>
  </si>
  <si>
    <t>купить диван в крыму</t>
  </si>
  <si>
    <t>купить большой раскладной диван</t>
  </si>
  <si>
    <t>диван баян</t>
  </si>
  <si>
    <t>диваны каталог и цены</t>
  </si>
  <si>
    <t>маленький диван раскладной купить в крыму</t>
  </si>
  <si>
    <t>выдвижной диван кровать</t>
  </si>
  <si>
    <t>диван клик кляк крым</t>
  </si>
  <si>
    <t>Узкий</t>
  </si>
  <si>
    <t>Угловой</t>
  </si>
  <si>
    <t>купить диван книжку недорого в интернет магазине</t>
  </si>
  <si>
    <t>купить мягкий диван</t>
  </si>
  <si>
    <t>купить диван раскладывающийся вперед</t>
  </si>
  <si>
    <t>диван еврокнижка купить в крыму</t>
  </si>
  <si>
    <t>SERP заголовки [Yandex]</t>
  </si>
  <si>
    <t>диваны стоимость</t>
  </si>
  <si>
    <t>диван выкатной вперед купить</t>
  </si>
  <si>
    <t>диван кляк кляк крым</t>
  </si>
  <si>
    <t>очень мягкий диван</t>
  </si>
  <si>
    <t>Стиль</t>
  </si>
  <si>
    <t>диван клик кляк купить</t>
  </si>
  <si>
    <t>кожаный диван клик кляк</t>
  </si>
  <si>
    <t>купить диван механизм аккордеон от производителя</t>
  </si>
  <si>
    <t>диван прямой еврокнижка</t>
  </si>
  <si>
    <t>диван раскладушка купить в крыму</t>
  </si>
  <si>
    <t>Двухместный</t>
  </si>
  <si>
    <t>SERP документы [Yandex]</t>
  </si>
  <si>
    <t>диван выкатной</t>
  </si>
  <si>
    <t>Кушетка</t>
  </si>
  <si>
    <t>Позиция [Yandex]</t>
  </si>
  <si>
    <t>диван раскладывающийся вперед</t>
  </si>
  <si>
    <t>Большие</t>
  </si>
  <si>
    <t>складной диванчик</t>
  </si>
  <si>
    <t>купить раскладной диван</t>
  </si>
  <si>
    <t>На ножках</t>
  </si>
  <si>
    <t>диван книжка евро</t>
  </si>
  <si>
    <t>купить хороший диван</t>
  </si>
  <si>
    <t>диван аккордеон полуторный купить</t>
  </si>
  <si>
    <t>купить диван</t>
  </si>
  <si>
    <t>диван раскладной</t>
  </si>
  <si>
    <t>мини диван аккордеон</t>
  </si>
  <si>
    <t>диваны недорого</t>
  </si>
  <si>
    <t>диван книжка недорого</t>
  </si>
  <si>
    <t>недорогие мягкие диваны</t>
  </si>
  <si>
    <t>Итого запросов:</t>
  </si>
  <si>
    <t>Точная частотность по ядру: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</si>
</sst>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1"/>
      <color rgb="FF80808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1" fontId="0" fillId="0" borderId="0" xfId="0" applyNumberFormat="1" applyAlignment="1">
      <alignment horizontal="center" vertical="center" wrapText="1"/>
    </xf>
    <xf numFmtId="1" fontId="0" fillId="0" borderId="0" xfId="0" applyNumberFormat="1"/>
    <xf numFmtId="1" fontId="0" fillId="2" borderId="0" xfId="0" applyNumberFormat="1" applyFill="1" applyAlignment="1">
      <alignment horizontal="center" vertical="center" wrapText="1"/>
    </xf>
    <xf numFmtId="1" fontId="5" fillId="2" borderId="0" xfId="0" applyNumberFormat="1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0" fontId="1" fillId="0" borderId="0" xfId="1" applyFill="1"/>
    <xf numFmtId="0" fontId="0" fillId="0" borderId="0" xfId="0" applyFill="1"/>
    <xf numFmtId="0" fontId="4" fillId="0" borderId="0" xfId="0" applyFont="1" applyFill="1"/>
    <xf numFmtId="0" fontId="3" fillId="0" borderId="0" xfId="0" applyFont="1" applyFill="1"/>
  </cellXfs>
  <cellStyles count="2">
    <cellStyle name="Гиперссылка" xfId="1" builtinId="8"/>
    <cellStyle name="Обычный" xfId="0" builtinId="0"/>
  </cellStyles>
  <dxfs count="64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I52" totalsRowShown="0">
  <autoFilter ref="A1:I52" xr:uid="{00000000-0009-0000-0100-000001000000}"/>
  <tableColumns count="9">
    <tableColumn id="1" xr3:uid="{00000000-0010-0000-0000-000001000000}" name="Фраза"/>
    <tableColumn id="2" xr3:uid="{00000000-0010-0000-0000-000002000000}" name="База [YW]" dataDxfId="63"/>
    <tableColumn id="3" xr3:uid="{00000000-0010-0000-0000-000003000000}" name="&quot;!&quot; [YW]" dataDxfId="62"/>
    <tableColumn id="4" xr3:uid="{00000000-0010-0000-0000-000004000000}" name="SERP документы [Yandex]" dataDxfId="61"/>
    <tableColumn id="5" xr3:uid="{00000000-0010-0000-0000-000005000000}" name="SERP глав. страницы [Yandex]" dataDxfId="60"/>
    <tableColumn id="6" xr3:uid="{00000000-0010-0000-0000-000006000000}" name="SERP заголовки [Yandex]" dataDxfId="59"/>
    <tableColumn id="7" xr3:uid="{00000000-0010-0000-0000-000007000000}" name="Позиция [Yandex]" dataDxfId="58"/>
    <tableColumn id="8" xr3:uid="{00000000-0010-0000-0000-000008000000}" name="Рел. позиция [Yandex]" dataDxfId="57"/>
    <tableColumn id="9" xr3:uid="{00000000-0010-0000-0000-000009000000}" name="URL позиции [Yandex]" dataDxfId="5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I20" totalsRowShown="0">
  <autoFilter ref="A1:I20" xr:uid="{00000000-0009-0000-0100-000002000000}"/>
  <tableColumns count="9">
    <tableColumn id="1" xr3:uid="{00000000-0010-0000-0100-000001000000}" name="Фраза"/>
    <tableColumn id="2" xr3:uid="{00000000-0010-0000-0100-000002000000}" name="База [YW]" dataDxfId="55"/>
    <tableColumn id="3" xr3:uid="{00000000-0010-0000-0100-000003000000}" name="&quot;!&quot; [YW]" dataDxfId="54"/>
    <tableColumn id="4" xr3:uid="{00000000-0010-0000-0100-000004000000}" name="SERP документы [Yandex]" dataDxfId="53"/>
    <tableColumn id="5" xr3:uid="{00000000-0010-0000-0100-000005000000}" name="SERP глав. страницы [Yandex]" dataDxfId="52"/>
    <tableColumn id="6" xr3:uid="{00000000-0010-0000-0100-000006000000}" name="SERP заголовки [Yandex]" dataDxfId="51"/>
    <tableColumn id="7" xr3:uid="{00000000-0010-0000-0100-000007000000}" name="Позиция [Yandex]" dataDxfId="50"/>
    <tableColumn id="8" xr3:uid="{00000000-0010-0000-0100-000008000000}" name="Рел. позиция [Yandex]" dataDxfId="49"/>
    <tableColumn id="9" xr3:uid="{00000000-0010-0000-0100-000009000000}" name="URL позиции [Yandex]" dataDxfId="4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1:I24" totalsRowShown="0">
  <autoFilter ref="A1:I24" xr:uid="{00000000-0009-0000-0100-000003000000}"/>
  <tableColumns count="9">
    <tableColumn id="1" xr3:uid="{00000000-0010-0000-0200-000001000000}" name="Фраза"/>
    <tableColumn id="2" xr3:uid="{00000000-0010-0000-0200-000002000000}" name="База [YW]" dataDxfId="47"/>
    <tableColumn id="3" xr3:uid="{00000000-0010-0000-0200-000003000000}" name="&quot;!&quot; [YW]" dataDxfId="46"/>
    <tableColumn id="4" xr3:uid="{00000000-0010-0000-0200-000004000000}" name="SERP документы [Yandex]" dataDxfId="45"/>
    <tableColumn id="5" xr3:uid="{00000000-0010-0000-0200-000005000000}" name="SERP глав. страницы [Yandex]" dataDxfId="44"/>
    <tableColumn id="6" xr3:uid="{00000000-0010-0000-0200-000006000000}" name="SERP заголовки [Yandex]" dataDxfId="43"/>
    <tableColumn id="7" xr3:uid="{00000000-0010-0000-0200-000007000000}" name="Позиция [Yandex]" dataDxfId="42"/>
    <tableColumn id="8" xr3:uid="{00000000-0010-0000-0200-000008000000}" name="Рел. позиция [Yandex]" dataDxfId="41"/>
    <tableColumn id="9" xr3:uid="{00000000-0010-0000-0200-000009000000}" name="URL позиции [Yandex]" dataDxfId="4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1:I14" totalsRowShown="0">
  <autoFilter ref="A1:I14" xr:uid="{00000000-0009-0000-0100-000004000000}"/>
  <tableColumns count="9">
    <tableColumn id="1" xr3:uid="{00000000-0010-0000-0300-000001000000}" name="Фраза"/>
    <tableColumn id="2" xr3:uid="{00000000-0010-0000-0300-000002000000}" name="База [YW]" dataDxfId="39"/>
    <tableColumn id="3" xr3:uid="{00000000-0010-0000-0300-000003000000}" name="&quot;!&quot; [YW]" dataDxfId="38"/>
    <tableColumn id="4" xr3:uid="{00000000-0010-0000-0300-000004000000}" name="SERP документы [Yandex]" dataDxfId="37"/>
    <tableColumn id="5" xr3:uid="{00000000-0010-0000-0300-000005000000}" name="SERP глав. страницы [Yandex]" dataDxfId="36"/>
    <tableColumn id="6" xr3:uid="{00000000-0010-0000-0300-000006000000}" name="SERP заголовки [Yandex]" dataDxfId="35"/>
    <tableColumn id="7" xr3:uid="{00000000-0010-0000-0300-000007000000}" name="Позиция [Yandex]" dataDxfId="34"/>
    <tableColumn id="8" xr3:uid="{00000000-0010-0000-0300-000008000000}" name="Рел. позиция [Yandex]" dataDxfId="33"/>
    <tableColumn id="9" xr3:uid="{00000000-0010-0000-0300-000009000000}" name="URL позиции [Yandex]" dataDxfId="3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5" displayName="Table5" ref="A1:I12" totalsRowShown="0">
  <autoFilter ref="A1:I12" xr:uid="{00000000-0009-0000-0100-000005000000}"/>
  <tableColumns count="9">
    <tableColumn id="1" xr3:uid="{00000000-0010-0000-0400-000001000000}" name="Фраза"/>
    <tableColumn id="2" xr3:uid="{00000000-0010-0000-0400-000002000000}" name="База [YW]" dataDxfId="31"/>
    <tableColumn id="3" xr3:uid="{00000000-0010-0000-0400-000003000000}" name="&quot;!&quot; [YW]" dataDxfId="30"/>
    <tableColumn id="4" xr3:uid="{00000000-0010-0000-0400-000004000000}" name="SERP документы [Yandex]" dataDxfId="29"/>
    <tableColumn id="5" xr3:uid="{00000000-0010-0000-0400-000005000000}" name="SERP глав. страницы [Yandex]" dataDxfId="28"/>
    <tableColumn id="6" xr3:uid="{00000000-0010-0000-0400-000006000000}" name="SERP заголовки [Yandex]" dataDxfId="27"/>
    <tableColumn id="7" xr3:uid="{00000000-0010-0000-0400-000007000000}" name="Позиция [Yandex]" dataDxfId="26"/>
    <tableColumn id="8" xr3:uid="{00000000-0010-0000-0400-000008000000}" name="Рел. позиция [Yandex]" dataDxfId="25"/>
    <tableColumn id="9" xr3:uid="{00000000-0010-0000-0400-000009000000}" name="URL позиции [Yandex]" dataDxfId="2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6" displayName="Table6" ref="A1:I10" totalsRowShown="0">
  <autoFilter ref="A1:I10" xr:uid="{00000000-0009-0000-0100-000006000000}"/>
  <tableColumns count="9">
    <tableColumn id="1" xr3:uid="{00000000-0010-0000-0500-000001000000}" name="Фраза"/>
    <tableColumn id="2" xr3:uid="{00000000-0010-0000-0500-000002000000}" name="База [YW]" dataDxfId="23"/>
    <tableColumn id="3" xr3:uid="{00000000-0010-0000-0500-000003000000}" name="&quot;!&quot; [YW]" dataDxfId="22"/>
    <tableColumn id="4" xr3:uid="{00000000-0010-0000-0500-000004000000}" name="SERP документы [Yandex]" dataDxfId="21"/>
    <tableColumn id="5" xr3:uid="{00000000-0010-0000-0500-000005000000}" name="SERP глав. страницы [Yandex]" dataDxfId="20"/>
    <tableColumn id="6" xr3:uid="{00000000-0010-0000-0500-000006000000}" name="SERP заголовки [Yandex]" dataDxfId="19"/>
    <tableColumn id="7" xr3:uid="{00000000-0010-0000-0500-000007000000}" name="Позиция [Yandex]" dataDxfId="18"/>
    <tableColumn id="8" xr3:uid="{00000000-0010-0000-0500-000008000000}" name="Рел. позиция [Yandex]" dataDxfId="17"/>
    <tableColumn id="9" xr3:uid="{00000000-0010-0000-0500-000009000000}" name="URL позиции [Yandex]" dataDxfId="1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7" displayName="Table7" ref="A1:I10" totalsRowShown="0">
  <autoFilter ref="A1:I10" xr:uid="{00000000-0009-0000-0100-000007000000}"/>
  <tableColumns count="9">
    <tableColumn id="1" xr3:uid="{00000000-0010-0000-0600-000001000000}" name="Фраза"/>
    <tableColumn id="2" xr3:uid="{00000000-0010-0000-0600-000002000000}" name="База [YW]" dataDxfId="15"/>
    <tableColumn id="3" xr3:uid="{00000000-0010-0000-0600-000003000000}" name="&quot;!&quot; [YW]" dataDxfId="14"/>
    <tableColumn id="4" xr3:uid="{00000000-0010-0000-0600-000004000000}" name="SERP документы [Yandex]" dataDxfId="13"/>
    <tableColumn id="5" xr3:uid="{00000000-0010-0000-0600-000005000000}" name="SERP глав. страницы [Yandex]" dataDxfId="12"/>
    <tableColumn id="6" xr3:uid="{00000000-0010-0000-0600-000006000000}" name="SERP заголовки [Yandex]" dataDxfId="11"/>
    <tableColumn id="7" xr3:uid="{00000000-0010-0000-0600-000007000000}" name="Позиция [Yandex]" dataDxfId="10"/>
    <tableColumn id="8" xr3:uid="{00000000-0010-0000-0600-000008000000}" name="Рел. позиция [Yandex]" dataDxfId="9"/>
    <tableColumn id="9" xr3:uid="{00000000-0010-0000-0600-000009000000}" name="URL позиции [Yandex]" dataDxfId="8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8" displayName="Table8" ref="A1:I10" totalsRowShown="0">
  <autoFilter ref="A1:I10" xr:uid="{00000000-0009-0000-0100-000008000000}"/>
  <tableColumns count="9">
    <tableColumn id="1" xr3:uid="{00000000-0010-0000-0700-000001000000}" name="Фраза"/>
    <tableColumn id="2" xr3:uid="{00000000-0010-0000-0700-000002000000}" name="База [YW]" dataDxfId="7"/>
    <tableColumn id="3" xr3:uid="{00000000-0010-0000-0700-000003000000}" name="&quot;!&quot; [YW]" dataDxfId="6"/>
    <tableColumn id="4" xr3:uid="{00000000-0010-0000-0700-000004000000}" name="SERP документы [Yandex]" dataDxfId="5"/>
    <tableColumn id="5" xr3:uid="{00000000-0010-0000-0700-000005000000}" name="SERP глав. страницы [Yandex]" dataDxfId="4"/>
    <tableColumn id="6" xr3:uid="{00000000-0010-0000-0700-000006000000}" name="SERP заголовки [Yandex]" dataDxfId="3"/>
    <tableColumn id="7" xr3:uid="{00000000-0010-0000-0700-000007000000}" name="Позиция [Yandex]" dataDxfId="2"/>
    <tableColumn id="8" xr3:uid="{00000000-0010-0000-0700-000008000000}" name="Рел. позиция [Yandex]" dataDxfId="1"/>
    <tableColumn id="9" xr3:uid="{00000000-0010-0000-0700-000009000000}" name="URL позиции [Yandex]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64AC0-194B-4BDB-B801-3E8277B05796}">
  <dimension ref="A1:I161"/>
  <sheetViews>
    <sheetView workbookViewId="0"/>
  </sheetViews>
  <sheetFormatPr defaultRowHeight="15" x14ac:dyDescent="0.25"/>
  <cols>
    <col min="1" max="1" width="52.42578125" bestFit="1" customWidth="1"/>
    <col min="2" max="12" width="8.7109375" customWidth="1"/>
  </cols>
  <sheetData>
    <row r="1" spans="1:9" ht="90" x14ac:dyDescent="0.25">
      <c r="A1" s="7" t="s">
        <v>38</v>
      </c>
      <c r="B1" s="8" t="s">
        <v>55</v>
      </c>
      <c r="C1" s="8" t="s">
        <v>70</v>
      </c>
      <c r="D1" s="8" t="s">
        <v>180</v>
      </c>
      <c r="E1" s="8" t="s">
        <v>111</v>
      </c>
      <c r="F1" s="9" t="s">
        <v>168</v>
      </c>
    </row>
    <row r="4" spans="1:9" x14ac:dyDescent="0.25">
      <c r="A4" t="s">
        <v>125</v>
      </c>
      <c r="B4" s="4">
        <v>66780</v>
      </c>
      <c r="C4" s="4">
        <v>341</v>
      </c>
      <c r="D4" s="4">
        <v>41000000</v>
      </c>
      <c r="E4" s="4">
        <v>0</v>
      </c>
      <c r="F4" s="4">
        <v>10</v>
      </c>
      <c r="G4" s="4"/>
      <c r="H4" s="4"/>
      <c r="I4" s="4"/>
    </row>
    <row r="5" spans="1:9" x14ac:dyDescent="0.25">
      <c r="A5" t="s">
        <v>192</v>
      </c>
      <c r="B5" s="4">
        <v>19524</v>
      </c>
      <c r="C5" s="4">
        <v>339</v>
      </c>
      <c r="D5" s="4">
        <v>14000000</v>
      </c>
      <c r="E5" s="4">
        <v>0</v>
      </c>
      <c r="F5" s="4">
        <v>9</v>
      </c>
      <c r="G5" s="4"/>
      <c r="H5" s="4"/>
      <c r="I5" s="4"/>
    </row>
    <row r="6" spans="1:9" x14ac:dyDescent="0.25">
      <c r="A6" t="s">
        <v>155</v>
      </c>
      <c r="B6" s="4">
        <v>2034</v>
      </c>
      <c r="C6" s="4">
        <v>253</v>
      </c>
      <c r="D6" s="4">
        <v>15000000</v>
      </c>
      <c r="E6" s="4">
        <v>0</v>
      </c>
      <c r="F6" s="4">
        <v>4</v>
      </c>
      <c r="G6" s="4"/>
      <c r="H6" s="4"/>
      <c r="I6" s="4"/>
    </row>
    <row r="7" spans="1:9" x14ac:dyDescent="0.25">
      <c r="A7" t="s">
        <v>8</v>
      </c>
      <c r="B7" s="4">
        <v>2516</v>
      </c>
      <c r="C7" s="4">
        <v>22</v>
      </c>
      <c r="D7" s="4">
        <v>5000000</v>
      </c>
      <c r="E7" s="4">
        <v>0</v>
      </c>
      <c r="F7" s="4">
        <v>5</v>
      </c>
      <c r="G7" s="4"/>
      <c r="H7" s="4"/>
      <c r="I7" s="4"/>
    </row>
    <row r="8" spans="1:9" x14ac:dyDescent="0.25">
      <c r="A8" t="s">
        <v>24</v>
      </c>
      <c r="B8" s="4">
        <v>844</v>
      </c>
      <c r="C8" s="4">
        <v>22</v>
      </c>
      <c r="D8" s="4">
        <v>12000000</v>
      </c>
      <c r="E8" s="4">
        <v>0</v>
      </c>
      <c r="F8" s="4">
        <v>0</v>
      </c>
      <c r="G8" s="4"/>
      <c r="H8" s="4"/>
      <c r="I8" s="4"/>
    </row>
    <row r="9" spans="1:9" x14ac:dyDescent="0.25">
      <c r="A9" t="s">
        <v>96</v>
      </c>
      <c r="B9" s="4">
        <v>52</v>
      </c>
      <c r="C9" s="4">
        <v>21</v>
      </c>
      <c r="D9" s="4">
        <v>10000000</v>
      </c>
      <c r="E9" s="4">
        <v>0</v>
      </c>
      <c r="F9" s="4">
        <v>0</v>
      </c>
      <c r="G9" s="4"/>
      <c r="H9" s="4"/>
      <c r="I9" s="4"/>
    </row>
    <row r="10" spans="1:9" x14ac:dyDescent="0.25">
      <c r="A10" t="s">
        <v>98</v>
      </c>
      <c r="B10" s="4">
        <v>2879</v>
      </c>
      <c r="C10" s="4">
        <v>10</v>
      </c>
      <c r="D10" s="4">
        <v>12000000</v>
      </c>
      <c r="E10" s="4">
        <v>0</v>
      </c>
      <c r="F10" s="4">
        <v>4</v>
      </c>
      <c r="G10" s="4"/>
      <c r="H10" s="4"/>
      <c r="I10" s="4"/>
    </row>
    <row r="11" spans="1:9" x14ac:dyDescent="0.25">
      <c r="A11" t="s">
        <v>116</v>
      </c>
      <c r="B11" s="4">
        <v>740</v>
      </c>
      <c r="C11" s="4">
        <v>9</v>
      </c>
      <c r="D11" s="4">
        <v>18000000</v>
      </c>
      <c r="E11" s="4">
        <v>0</v>
      </c>
      <c r="F11" s="4">
        <v>1</v>
      </c>
      <c r="G11" s="4"/>
      <c r="H11" s="4"/>
      <c r="I11" s="4"/>
    </row>
    <row r="12" spans="1:9" x14ac:dyDescent="0.25">
      <c r="A12" t="s">
        <v>100</v>
      </c>
      <c r="B12" s="4">
        <v>236</v>
      </c>
      <c r="C12" s="4">
        <v>8</v>
      </c>
      <c r="D12" s="4">
        <v>9000000</v>
      </c>
      <c r="E12" s="4">
        <v>0</v>
      </c>
      <c r="F12" s="4">
        <v>2</v>
      </c>
      <c r="G12" s="4"/>
      <c r="H12" s="4"/>
      <c r="I12" s="4"/>
    </row>
    <row r="13" spans="1:9" x14ac:dyDescent="0.25">
      <c r="A13" t="s">
        <v>43</v>
      </c>
      <c r="B13" s="4">
        <v>33</v>
      </c>
      <c r="C13" s="4">
        <v>8</v>
      </c>
      <c r="D13" s="4">
        <v>22000000</v>
      </c>
      <c r="E13" s="4">
        <v>0</v>
      </c>
      <c r="F13" s="4">
        <v>0</v>
      </c>
      <c r="G13" s="4"/>
      <c r="H13" s="4"/>
      <c r="I13" s="4"/>
    </row>
    <row r="14" spans="1:9" x14ac:dyDescent="0.25">
      <c r="A14" t="s">
        <v>139</v>
      </c>
      <c r="B14" s="4">
        <v>63</v>
      </c>
      <c r="C14" s="4">
        <v>7</v>
      </c>
      <c r="D14" s="4">
        <v>18000000</v>
      </c>
      <c r="E14" s="4">
        <v>0</v>
      </c>
      <c r="F14" s="4">
        <v>1</v>
      </c>
      <c r="G14" s="4"/>
      <c r="H14" s="4"/>
      <c r="I14" s="4"/>
    </row>
    <row r="15" spans="1:9" x14ac:dyDescent="0.25">
      <c r="A15" t="s">
        <v>81</v>
      </c>
      <c r="B15" s="4">
        <v>2219</v>
      </c>
      <c r="C15" s="4">
        <v>7</v>
      </c>
      <c r="D15" s="4">
        <v>18000000</v>
      </c>
      <c r="E15" s="4">
        <v>0</v>
      </c>
      <c r="F15" s="4">
        <v>5</v>
      </c>
      <c r="G15" s="4"/>
      <c r="H15" s="4"/>
      <c r="I15" s="4"/>
    </row>
    <row r="16" spans="1:9" x14ac:dyDescent="0.25">
      <c r="A16" t="s">
        <v>62</v>
      </c>
      <c r="B16" s="4">
        <v>178</v>
      </c>
      <c r="C16" s="4">
        <v>6</v>
      </c>
      <c r="D16" s="4">
        <v>15000000</v>
      </c>
      <c r="E16" s="4">
        <v>0</v>
      </c>
      <c r="F16" s="4">
        <v>0</v>
      </c>
      <c r="G16" s="4"/>
      <c r="H16" s="4"/>
      <c r="I16" s="4"/>
    </row>
    <row r="17" spans="1:9" x14ac:dyDescent="0.25">
      <c r="A17" t="s">
        <v>51</v>
      </c>
      <c r="B17" s="4">
        <v>256</v>
      </c>
      <c r="C17" s="4">
        <v>6</v>
      </c>
      <c r="D17" s="4">
        <v>23000000</v>
      </c>
      <c r="E17" s="4">
        <v>0</v>
      </c>
      <c r="F17" s="4">
        <v>2</v>
      </c>
      <c r="G17" s="4"/>
      <c r="H17" s="4"/>
      <c r="I17" s="4"/>
    </row>
    <row r="18" spans="1:9" x14ac:dyDescent="0.25">
      <c r="A18" t="s">
        <v>195</v>
      </c>
      <c r="B18" s="4">
        <v>2544</v>
      </c>
      <c r="C18" s="4">
        <v>6</v>
      </c>
      <c r="D18" s="4">
        <v>10000000</v>
      </c>
      <c r="E18" s="4">
        <v>0</v>
      </c>
      <c r="F18" s="4">
        <v>6</v>
      </c>
      <c r="G18" s="4"/>
      <c r="H18" s="4"/>
      <c r="I18" s="4"/>
    </row>
    <row r="19" spans="1:9" x14ac:dyDescent="0.25">
      <c r="A19" t="s">
        <v>39</v>
      </c>
      <c r="B19" s="4">
        <v>536</v>
      </c>
      <c r="C19" s="4">
        <v>6</v>
      </c>
      <c r="D19" s="4">
        <v>14000000</v>
      </c>
      <c r="E19" s="4">
        <v>0</v>
      </c>
      <c r="F19" s="4">
        <v>2</v>
      </c>
      <c r="G19" s="4"/>
      <c r="H19" s="4"/>
      <c r="I19" s="4"/>
    </row>
    <row r="20" spans="1:9" x14ac:dyDescent="0.25">
      <c r="A20" t="s">
        <v>22</v>
      </c>
      <c r="B20" s="4">
        <v>139</v>
      </c>
      <c r="C20" s="4">
        <v>6</v>
      </c>
      <c r="D20" s="4">
        <v>17000000</v>
      </c>
      <c r="E20" s="4">
        <v>0</v>
      </c>
      <c r="F20" s="4">
        <v>0</v>
      </c>
      <c r="G20" s="4"/>
      <c r="H20" s="4"/>
      <c r="I20" s="4"/>
    </row>
    <row r="21" spans="1:9" x14ac:dyDescent="0.25">
      <c r="A21" t="s">
        <v>120</v>
      </c>
      <c r="B21" s="4">
        <v>308</v>
      </c>
      <c r="C21" s="4">
        <v>5</v>
      </c>
      <c r="D21" s="4">
        <v>16000000</v>
      </c>
      <c r="E21" s="4">
        <v>0</v>
      </c>
      <c r="F21" s="4">
        <v>1</v>
      </c>
      <c r="G21" s="4"/>
      <c r="H21" s="4"/>
      <c r="I21" s="4"/>
    </row>
    <row r="22" spans="1:9" x14ac:dyDescent="0.25">
      <c r="A22" t="s">
        <v>28</v>
      </c>
      <c r="B22" s="4">
        <v>181</v>
      </c>
      <c r="C22" s="4">
        <v>5</v>
      </c>
      <c r="D22" s="4">
        <v>8000000</v>
      </c>
      <c r="E22" s="4">
        <v>0</v>
      </c>
      <c r="F22" s="4">
        <v>1</v>
      </c>
      <c r="G22" s="4"/>
      <c r="H22" s="4"/>
      <c r="I22" s="4"/>
    </row>
    <row r="23" spans="1:9" x14ac:dyDescent="0.25">
      <c r="A23" t="s">
        <v>27</v>
      </c>
      <c r="B23" s="4">
        <v>11</v>
      </c>
      <c r="C23" s="4">
        <v>5</v>
      </c>
      <c r="D23" s="4">
        <v>10000000</v>
      </c>
      <c r="E23" s="4">
        <v>0</v>
      </c>
      <c r="F23" s="4">
        <v>0</v>
      </c>
      <c r="G23" s="4"/>
      <c r="H23" s="4"/>
      <c r="I23" s="4"/>
    </row>
    <row r="24" spans="1:9" x14ac:dyDescent="0.25">
      <c r="A24" t="s">
        <v>83</v>
      </c>
      <c r="B24" s="4">
        <v>9</v>
      </c>
      <c r="C24" s="4">
        <v>4</v>
      </c>
      <c r="D24" s="4">
        <v>23000000</v>
      </c>
      <c r="E24" s="4">
        <v>0</v>
      </c>
      <c r="F24" s="4">
        <v>2</v>
      </c>
      <c r="G24" s="4"/>
      <c r="H24" s="4"/>
      <c r="I24" s="4"/>
    </row>
    <row r="25" spans="1:9" x14ac:dyDescent="0.25">
      <c r="A25" t="s">
        <v>65</v>
      </c>
      <c r="B25" s="4">
        <v>180</v>
      </c>
      <c r="C25" s="4">
        <v>4</v>
      </c>
      <c r="D25" s="4">
        <v>8000000</v>
      </c>
      <c r="E25" s="4">
        <v>0</v>
      </c>
      <c r="F25" s="4">
        <v>3</v>
      </c>
      <c r="G25" s="4"/>
      <c r="H25" s="4"/>
      <c r="I25" s="4"/>
    </row>
    <row r="26" spans="1:9" x14ac:dyDescent="0.25">
      <c r="A26" t="s">
        <v>94</v>
      </c>
      <c r="B26" s="4">
        <v>204</v>
      </c>
      <c r="C26" s="4">
        <v>4</v>
      </c>
      <c r="D26" s="4">
        <v>12000000</v>
      </c>
      <c r="E26" s="4">
        <v>0</v>
      </c>
      <c r="F26" s="4">
        <v>0</v>
      </c>
      <c r="G26" s="4"/>
      <c r="H26" s="4"/>
      <c r="I26" s="4"/>
    </row>
    <row r="27" spans="1:9" x14ac:dyDescent="0.25">
      <c r="A27" t="s">
        <v>91</v>
      </c>
      <c r="B27" s="4">
        <v>215</v>
      </c>
      <c r="C27" s="4">
        <v>4</v>
      </c>
      <c r="D27" s="4">
        <v>19000000</v>
      </c>
      <c r="E27" s="4">
        <v>0</v>
      </c>
      <c r="F27" s="4">
        <v>2</v>
      </c>
      <c r="G27" s="4"/>
      <c r="H27" s="4"/>
      <c r="I27" s="4"/>
    </row>
    <row r="28" spans="1:9" x14ac:dyDescent="0.25">
      <c r="A28" t="s">
        <v>33</v>
      </c>
      <c r="B28" s="4">
        <v>18</v>
      </c>
      <c r="C28" s="4">
        <v>4</v>
      </c>
      <c r="D28" s="4">
        <v>10000000</v>
      </c>
      <c r="E28" s="4">
        <v>0</v>
      </c>
      <c r="F28" s="4">
        <v>0</v>
      </c>
      <c r="G28" s="4"/>
      <c r="H28" s="4"/>
      <c r="I28" s="4"/>
    </row>
    <row r="29" spans="1:9" x14ac:dyDescent="0.25">
      <c r="A29" t="s">
        <v>190</v>
      </c>
      <c r="B29" s="4">
        <v>118</v>
      </c>
      <c r="C29" s="4">
        <v>3</v>
      </c>
      <c r="D29" s="4">
        <v>22000000</v>
      </c>
      <c r="E29" s="4">
        <v>0</v>
      </c>
      <c r="F29" s="4">
        <v>0</v>
      </c>
      <c r="G29" s="4"/>
      <c r="H29" s="4"/>
      <c r="I29" s="4"/>
    </row>
    <row r="30" spans="1:9" x14ac:dyDescent="0.25">
      <c r="A30" t="s">
        <v>87</v>
      </c>
      <c r="B30" s="4">
        <v>2402</v>
      </c>
      <c r="C30" s="4">
        <v>3</v>
      </c>
      <c r="D30" s="4">
        <v>7000000</v>
      </c>
      <c r="E30" s="4">
        <v>0</v>
      </c>
      <c r="F30" s="4">
        <v>2</v>
      </c>
      <c r="G30" s="4"/>
      <c r="H30" s="4"/>
      <c r="I30" s="4"/>
    </row>
    <row r="31" spans="1:9" x14ac:dyDescent="0.25">
      <c r="A31" t="s">
        <v>103</v>
      </c>
      <c r="B31" s="4">
        <v>99</v>
      </c>
      <c r="C31" s="4">
        <v>3</v>
      </c>
      <c r="D31" s="4">
        <v>12000000</v>
      </c>
      <c r="E31" s="4">
        <v>0</v>
      </c>
      <c r="F31" s="4">
        <v>3</v>
      </c>
      <c r="G31" s="4"/>
      <c r="H31" s="4"/>
      <c r="I31" s="4"/>
    </row>
    <row r="32" spans="1:9" x14ac:dyDescent="0.25">
      <c r="A32" t="s">
        <v>10</v>
      </c>
      <c r="B32" s="4">
        <v>105</v>
      </c>
      <c r="C32" s="4">
        <v>3</v>
      </c>
      <c r="D32" s="4">
        <v>20000000</v>
      </c>
      <c r="E32" s="4">
        <v>0</v>
      </c>
      <c r="F32" s="4">
        <v>0</v>
      </c>
      <c r="G32" s="4"/>
      <c r="H32" s="4"/>
      <c r="I32" s="4"/>
    </row>
    <row r="33" spans="1:9" x14ac:dyDescent="0.25">
      <c r="A33" t="s">
        <v>172</v>
      </c>
      <c r="B33" s="4">
        <v>14</v>
      </c>
      <c r="C33" s="4">
        <v>2</v>
      </c>
      <c r="D33" s="4">
        <v>10000000</v>
      </c>
      <c r="E33" s="4">
        <v>0</v>
      </c>
      <c r="F33" s="4">
        <v>0</v>
      </c>
      <c r="G33" s="4"/>
      <c r="H33" s="4"/>
      <c r="I33" s="4"/>
    </row>
    <row r="34" spans="1:9" x14ac:dyDescent="0.25">
      <c r="A34" t="s">
        <v>40</v>
      </c>
      <c r="B34" s="4">
        <v>15</v>
      </c>
      <c r="C34" s="4">
        <v>2</v>
      </c>
      <c r="D34" s="4">
        <v>24000000</v>
      </c>
      <c r="E34" s="4">
        <v>0</v>
      </c>
      <c r="F34" s="4">
        <v>0</v>
      </c>
      <c r="G34" s="4"/>
      <c r="H34" s="4"/>
      <c r="I34" s="4"/>
    </row>
    <row r="35" spans="1:9" x14ac:dyDescent="0.25">
      <c r="A35" t="s">
        <v>99</v>
      </c>
      <c r="B35" s="4">
        <v>43</v>
      </c>
      <c r="C35" s="4">
        <v>2</v>
      </c>
      <c r="D35" s="4">
        <v>16000000</v>
      </c>
      <c r="E35" s="4">
        <v>0</v>
      </c>
      <c r="F35" s="4">
        <v>1</v>
      </c>
      <c r="G35" s="4"/>
      <c r="H35" s="4"/>
      <c r="I35" s="4"/>
    </row>
    <row r="36" spans="1:9" x14ac:dyDescent="0.25">
      <c r="A36" t="s">
        <v>169</v>
      </c>
      <c r="B36" s="4">
        <v>69</v>
      </c>
      <c r="C36" s="4">
        <v>2</v>
      </c>
      <c r="D36" s="4">
        <v>8000000</v>
      </c>
      <c r="E36" s="4">
        <v>0</v>
      </c>
      <c r="F36" s="4">
        <v>0</v>
      </c>
      <c r="G36" s="4"/>
      <c r="H36" s="4"/>
      <c r="I36" s="4"/>
    </row>
    <row r="37" spans="1:9" x14ac:dyDescent="0.25">
      <c r="A37" t="s">
        <v>86</v>
      </c>
      <c r="B37" s="4">
        <v>125</v>
      </c>
      <c r="C37" s="4">
        <v>2</v>
      </c>
      <c r="D37" s="4">
        <v>8000000</v>
      </c>
      <c r="E37" s="4">
        <v>0</v>
      </c>
      <c r="F37" s="4">
        <v>0</v>
      </c>
      <c r="G37" s="4"/>
      <c r="H37" s="4"/>
      <c r="I37" s="4"/>
    </row>
    <row r="38" spans="1:9" x14ac:dyDescent="0.25">
      <c r="A38" t="s">
        <v>132</v>
      </c>
      <c r="B38" s="4">
        <v>138</v>
      </c>
      <c r="C38" s="4">
        <v>2</v>
      </c>
      <c r="D38" s="4">
        <v>21000000</v>
      </c>
      <c r="E38" s="4">
        <v>0</v>
      </c>
      <c r="F38" s="4">
        <v>1</v>
      </c>
      <c r="G38" s="4"/>
      <c r="H38" s="4"/>
      <c r="I38" s="4"/>
    </row>
    <row r="39" spans="1:9" x14ac:dyDescent="0.25">
      <c r="A39" t="s">
        <v>130</v>
      </c>
      <c r="B39" s="4">
        <v>218</v>
      </c>
      <c r="C39" s="4">
        <v>2</v>
      </c>
      <c r="D39" s="4">
        <v>9000000</v>
      </c>
      <c r="E39" s="4">
        <v>0</v>
      </c>
      <c r="F39" s="4">
        <v>0</v>
      </c>
      <c r="G39" s="4"/>
      <c r="H39" s="4"/>
      <c r="I39" s="4"/>
    </row>
    <row r="40" spans="1:9" x14ac:dyDescent="0.25">
      <c r="A40" t="s">
        <v>52</v>
      </c>
      <c r="B40" s="4">
        <v>299</v>
      </c>
      <c r="C40" s="4">
        <v>2</v>
      </c>
      <c r="D40" s="4">
        <v>17000000</v>
      </c>
      <c r="E40" s="4">
        <v>0</v>
      </c>
      <c r="F40" s="4">
        <v>1</v>
      </c>
      <c r="G40" s="4"/>
      <c r="H40" s="4"/>
      <c r="I40" s="4"/>
    </row>
    <row r="41" spans="1:9" x14ac:dyDescent="0.25">
      <c r="A41" t="s">
        <v>115</v>
      </c>
      <c r="B41" s="4">
        <v>433</v>
      </c>
      <c r="C41" s="4">
        <v>2</v>
      </c>
      <c r="D41" s="4">
        <v>17000000</v>
      </c>
      <c r="E41" s="4">
        <v>0</v>
      </c>
      <c r="F41" s="4">
        <v>0</v>
      </c>
      <c r="G41" s="4"/>
      <c r="H41" s="4"/>
      <c r="I41" s="4"/>
    </row>
    <row r="42" spans="1:9" x14ac:dyDescent="0.25">
      <c r="A42" t="s">
        <v>47</v>
      </c>
      <c r="B42" s="4">
        <v>1790</v>
      </c>
      <c r="C42" s="4">
        <v>2</v>
      </c>
      <c r="D42" s="4">
        <v>8000000</v>
      </c>
      <c r="E42" s="4">
        <v>0</v>
      </c>
      <c r="F42" s="4">
        <v>3</v>
      </c>
      <c r="G42" s="4"/>
      <c r="H42" s="4"/>
      <c r="I42" s="4"/>
    </row>
    <row r="43" spans="1:9" x14ac:dyDescent="0.25">
      <c r="A43" t="s">
        <v>44</v>
      </c>
      <c r="B43" s="4">
        <v>7</v>
      </c>
      <c r="C43" s="4">
        <v>1</v>
      </c>
      <c r="D43" s="4">
        <v>16000000</v>
      </c>
      <c r="E43" s="4">
        <v>0</v>
      </c>
      <c r="F43" s="4">
        <v>0</v>
      </c>
      <c r="G43" s="4"/>
      <c r="H43" s="4"/>
      <c r="I43" s="4"/>
    </row>
    <row r="44" spans="1:9" x14ac:dyDescent="0.25">
      <c r="A44" t="s">
        <v>13</v>
      </c>
      <c r="B44" s="4">
        <v>38</v>
      </c>
      <c r="C44" s="4">
        <v>1</v>
      </c>
      <c r="D44" s="4">
        <v>16000000</v>
      </c>
      <c r="E44" s="4">
        <v>0</v>
      </c>
      <c r="F44" s="4">
        <v>0</v>
      </c>
      <c r="G44" s="4"/>
      <c r="H44" s="4"/>
      <c r="I44" s="4"/>
    </row>
    <row r="45" spans="1:9" x14ac:dyDescent="0.25">
      <c r="A45" t="s">
        <v>4</v>
      </c>
      <c r="B45" s="4">
        <v>114</v>
      </c>
      <c r="C45" s="4">
        <v>1</v>
      </c>
      <c r="D45" s="4">
        <v>28000000</v>
      </c>
      <c r="E45" s="4">
        <v>0</v>
      </c>
      <c r="F45" s="4">
        <v>0</v>
      </c>
      <c r="G45" s="4"/>
      <c r="H45" s="4"/>
      <c r="I45" s="4"/>
    </row>
    <row r="46" spans="1:9" x14ac:dyDescent="0.25">
      <c r="A46" t="s">
        <v>165</v>
      </c>
      <c r="B46" s="4">
        <v>116</v>
      </c>
      <c r="C46" s="4">
        <v>1</v>
      </c>
      <c r="D46" s="4">
        <v>16000000</v>
      </c>
      <c r="E46" s="4">
        <v>0</v>
      </c>
      <c r="F46" s="4">
        <v>1</v>
      </c>
      <c r="G46" s="4"/>
      <c r="H46" s="4"/>
      <c r="I46" s="4"/>
    </row>
    <row r="47" spans="1:9" x14ac:dyDescent="0.25">
      <c r="A47" t="s">
        <v>127</v>
      </c>
      <c r="B47" s="4">
        <v>134</v>
      </c>
      <c r="C47" s="4">
        <v>1</v>
      </c>
      <c r="D47" s="4">
        <v>22000000</v>
      </c>
      <c r="E47" s="4">
        <v>0</v>
      </c>
      <c r="F47" s="4">
        <v>0</v>
      </c>
      <c r="G47" s="4"/>
      <c r="H47" s="4"/>
      <c r="I47" s="4"/>
    </row>
    <row r="48" spans="1:9" x14ac:dyDescent="0.25">
      <c r="A48" t="s">
        <v>121</v>
      </c>
      <c r="B48" s="4">
        <v>154</v>
      </c>
      <c r="C48" s="4">
        <v>1</v>
      </c>
      <c r="D48" s="4">
        <v>26000000</v>
      </c>
      <c r="E48" s="4">
        <v>0</v>
      </c>
      <c r="F48" s="4">
        <v>0</v>
      </c>
      <c r="G48" s="4"/>
      <c r="H48" s="4"/>
      <c r="I48" s="4"/>
    </row>
    <row r="49" spans="1:9" x14ac:dyDescent="0.25">
      <c r="A49" t="s">
        <v>118</v>
      </c>
      <c r="B49" s="4">
        <v>210</v>
      </c>
      <c r="C49" s="4">
        <v>1</v>
      </c>
      <c r="D49" s="4">
        <v>19000000</v>
      </c>
      <c r="E49" s="4">
        <v>0</v>
      </c>
      <c r="F49" s="4">
        <v>0</v>
      </c>
      <c r="G49" s="4"/>
      <c r="H49" s="4"/>
      <c r="I49" s="4"/>
    </row>
    <row r="50" spans="1:9" x14ac:dyDescent="0.25">
      <c r="A50" t="s">
        <v>158</v>
      </c>
      <c r="B50" s="4">
        <v>498</v>
      </c>
      <c r="C50" s="4">
        <v>1</v>
      </c>
      <c r="D50" s="4">
        <v>15000000</v>
      </c>
      <c r="E50" s="4">
        <v>0</v>
      </c>
      <c r="F50" s="4">
        <v>1</v>
      </c>
      <c r="G50" s="4"/>
      <c r="H50" s="4"/>
      <c r="I50" s="4"/>
    </row>
    <row r="51" spans="1:9" x14ac:dyDescent="0.25">
      <c r="A51" t="s">
        <v>21</v>
      </c>
      <c r="B51" s="4">
        <v>3</v>
      </c>
      <c r="C51" s="4">
        <v>1</v>
      </c>
      <c r="D51" s="4">
        <v>19000000</v>
      </c>
      <c r="E51" s="4">
        <v>0</v>
      </c>
      <c r="F51" s="4">
        <v>0</v>
      </c>
      <c r="G51" s="4"/>
      <c r="H51" s="4"/>
      <c r="I51" s="4"/>
    </row>
    <row r="52" spans="1:9" x14ac:dyDescent="0.25">
      <c r="A52" t="s">
        <v>197</v>
      </c>
      <c r="B52" s="4">
        <v>21</v>
      </c>
      <c r="C52" s="4">
        <v>1</v>
      </c>
      <c r="D52" s="4">
        <v>12000000</v>
      </c>
      <c r="E52" s="4">
        <v>0</v>
      </c>
      <c r="F52" s="4">
        <v>0</v>
      </c>
      <c r="G52" s="4"/>
      <c r="H52" s="4"/>
      <c r="I52" s="4"/>
    </row>
    <row r="53" spans="1:9" x14ac:dyDescent="0.25">
      <c r="A53" t="s">
        <v>54</v>
      </c>
      <c r="B53" s="4">
        <v>45</v>
      </c>
      <c r="C53" s="4">
        <v>1</v>
      </c>
      <c r="D53" s="4">
        <v>16000000</v>
      </c>
      <c r="E53" s="4">
        <v>0</v>
      </c>
      <c r="F53" s="4">
        <v>0</v>
      </c>
      <c r="G53" s="4"/>
      <c r="H53" s="4"/>
      <c r="I53" s="4"/>
    </row>
    <row r="54" spans="1:9" x14ac:dyDescent="0.25">
      <c r="A54" t="s">
        <v>110</v>
      </c>
      <c r="B54" s="4">
        <v>90</v>
      </c>
      <c r="C54" s="4">
        <v>1</v>
      </c>
      <c r="D54" s="4">
        <v>21000000</v>
      </c>
      <c r="E54" s="4">
        <v>0</v>
      </c>
      <c r="F54" s="4">
        <v>1</v>
      </c>
      <c r="G54" s="4"/>
      <c r="H54" s="4"/>
      <c r="I54" s="4"/>
    </row>
    <row r="57" spans="1:9" x14ac:dyDescent="0.25">
      <c r="A57" t="s">
        <v>117</v>
      </c>
      <c r="B57" s="4">
        <v>613</v>
      </c>
      <c r="C57" s="4">
        <v>46</v>
      </c>
      <c r="D57" s="4">
        <v>4000000</v>
      </c>
      <c r="E57" s="4">
        <v>0</v>
      </c>
      <c r="F57" s="4">
        <v>9</v>
      </c>
      <c r="G57" s="4"/>
      <c r="H57" s="4"/>
      <c r="I57" s="4"/>
    </row>
    <row r="58" spans="1:9" x14ac:dyDescent="0.25">
      <c r="A58" t="s">
        <v>14</v>
      </c>
      <c r="B58" s="4">
        <v>249</v>
      </c>
      <c r="C58" s="4">
        <v>12</v>
      </c>
      <c r="D58" s="4">
        <v>14000000</v>
      </c>
      <c r="E58" s="4">
        <v>0</v>
      </c>
      <c r="F58" s="4">
        <v>7</v>
      </c>
      <c r="G58" s="4"/>
      <c r="H58" s="4"/>
      <c r="I58" s="4"/>
    </row>
    <row r="59" spans="1:9" x14ac:dyDescent="0.25">
      <c r="A59" t="s">
        <v>124</v>
      </c>
      <c r="B59" s="4">
        <v>29</v>
      </c>
      <c r="C59" s="4">
        <v>12</v>
      </c>
      <c r="D59" s="4">
        <v>15000000</v>
      </c>
      <c r="E59" s="4">
        <v>0</v>
      </c>
      <c r="F59" s="4">
        <v>1</v>
      </c>
      <c r="G59" s="4"/>
      <c r="H59" s="4"/>
      <c r="I59" s="4"/>
    </row>
    <row r="60" spans="1:9" x14ac:dyDescent="0.25">
      <c r="A60" t="s">
        <v>157</v>
      </c>
      <c r="B60" s="4">
        <v>56</v>
      </c>
      <c r="C60" s="4">
        <v>8</v>
      </c>
      <c r="D60" s="4">
        <v>5000000</v>
      </c>
      <c r="E60" s="4">
        <v>0</v>
      </c>
      <c r="F60" s="4">
        <v>3</v>
      </c>
      <c r="G60" s="4"/>
      <c r="H60" s="4"/>
      <c r="I60" s="4"/>
    </row>
    <row r="61" spans="1:9" x14ac:dyDescent="0.25">
      <c r="A61" t="s">
        <v>46</v>
      </c>
      <c r="B61" s="4">
        <v>7</v>
      </c>
      <c r="C61" s="4">
        <v>6</v>
      </c>
      <c r="D61" s="4">
        <v>7000000</v>
      </c>
      <c r="E61" s="4">
        <v>0</v>
      </c>
      <c r="F61" s="4">
        <v>3</v>
      </c>
      <c r="G61" s="4"/>
      <c r="H61" s="4"/>
      <c r="I61" s="4"/>
    </row>
    <row r="62" spans="1:9" x14ac:dyDescent="0.25">
      <c r="A62" t="s">
        <v>17</v>
      </c>
      <c r="B62" s="4">
        <v>9</v>
      </c>
      <c r="C62" s="4">
        <v>6</v>
      </c>
      <c r="D62" s="4">
        <v>17000000</v>
      </c>
      <c r="E62" s="4">
        <v>0</v>
      </c>
      <c r="F62" s="4">
        <v>0</v>
      </c>
      <c r="G62" s="4"/>
      <c r="H62" s="4"/>
      <c r="I62" s="4"/>
    </row>
    <row r="63" spans="1:9" x14ac:dyDescent="0.25">
      <c r="A63" t="s">
        <v>88</v>
      </c>
      <c r="B63" s="4">
        <v>9</v>
      </c>
      <c r="C63" s="4">
        <v>4</v>
      </c>
      <c r="D63" s="4">
        <v>11000000</v>
      </c>
      <c r="E63" s="4">
        <v>0</v>
      </c>
      <c r="F63" s="4">
        <v>0</v>
      </c>
      <c r="G63" s="4"/>
      <c r="H63" s="4"/>
      <c r="I63" s="4"/>
    </row>
    <row r="64" spans="1:9" x14ac:dyDescent="0.25">
      <c r="A64" t="s">
        <v>147</v>
      </c>
      <c r="B64" s="4">
        <v>20</v>
      </c>
      <c r="C64" s="4">
        <v>3</v>
      </c>
      <c r="D64" s="4">
        <v>19000000</v>
      </c>
      <c r="E64" s="4">
        <v>0</v>
      </c>
      <c r="F64" s="4">
        <v>3</v>
      </c>
      <c r="G64" s="4"/>
      <c r="H64" s="4"/>
      <c r="I64" s="4"/>
    </row>
    <row r="65" spans="1:9" x14ac:dyDescent="0.25">
      <c r="A65" t="s">
        <v>71</v>
      </c>
      <c r="B65" s="4">
        <v>3</v>
      </c>
      <c r="C65" s="4">
        <v>3</v>
      </c>
      <c r="D65" s="4">
        <v>19000000</v>
      </c>
      <c r="E65" s="4">
        <v>0</v>
      </c>
      <c r="F65" s="4">
        <v>0</v>
      </c>
      <c r="G65" s="4"/>
      <c r="H65" s="4"/>
      <c r="I65" s="4"/>
    </row>
    <row r="66" spans="1:9" x14ac:dyDescent="0.25">
      <c r="A66" t="s">
        <v>176</v>
      </c>
      <c r="B66" s="4">
        <v>2</v>
      </c>
      <c r="C66" s="4">
        <v>2</v>
      </c>
      <c r="D66" s="4">
        <v>18000000</v>
      </c>
      <c r="E66" s="4">
        <v>0</v>
      </c>
      <c r="F66" s="4">
        <v>0</v>
      </c>
      <c r="G66" s="4"/>
      <c r="H66" s="4"/>
      <c r="I66" s="4"/>
    </row>
    <row r="67" spans="1:9" x14ac:dyDescent="0.25">
      <c r="A67" t="s">
        <v>191</v>
      </c>
      <c r="B67" s="4">
        <v>2</v>
      </c>
      <c r="C67" s="4">
        <v>2</v>
      </c>
      <c r="D67" s="4">
        <v>15000000</v>
      </c>
      <c r="E67" s="4">
        <v>0</v>
      </c>
      <c r="F67" s="4">
        <v>2</v>
      </c>
      <c r="G67" s="4"/>
      <c r="H67" s="4"/>
      <c r="I67" s="4"/>
    </row>
    <row r="68" spans="1:9" x14ac:dyDescent="0.25">
      <c r="A68" t="s">
        <v>194</v>
      </c>
      <c r="B68" s="4">
        <v>2</v>
      </c>
      <c r="C68" s="4">
        <v>2</v>
      </c>
      <c r="D68" s="4">
        <v>18000000</v>
      </c>
      <c r="E68" s="4">
        <v>0</v>
      </c>
      <c r="F68" s="4">
        <v>1</v>
      </c>
      <c r="G68" s="4"/>
      <c r="H68" s="4"/>
      <c r="I68" s="4"/>
    </row>
    <row r="69" spans="1:9" x14ac:dyDescent="0.25">
      <c r="A69" t="s">
        <v>105</v>
      </c>
      <c r="B69" s="4">
        <v>2</v>
      </c>
      <c r="C69" s="4">
        <v>2</v>
      </c>
      <c r="D69" s="4">
        <v>28000000</v>
      </c>
      <c r="E69" s="4">
        <v>0</v>
      </c>
      <c r="F69" s="4">
        <v>0</v>
      </c>
      <c r="G69" s="4"/>
      <c r="H69" s="4"/>
      <c r="I69" s="4"/>
    </row>
    <row r="70" spans="1:9" x14ac:dyDescent="0.25">
      <c r="A70" t="s">
        <v>31</v>
      </c>
      <c r="B70" s="4">
        <v>1</v>
      </c>
      <c r="C70" s="4">
        <v>1</v>
      </c>
      <c r="D70" s="4">
        <v>15000000</v>
      </c>
      <c r="E70" s="4">
        <v>0</v>
      </c>
      <c r="F70" s="4">
        <v>0</v>
      </c>
      <c r="G70" s="4"/>
      <c r="H70" s="4"/>
      <c r="I70" s="4"/>
    </row>
    <row r="71" spans="1:9" x14ac:dyDescent="0.25">
      <c r="A71" t="s">
        <v>73</v>
      </c>
      <c r="B71" s="4">
        <v>25</v>
      </c>
      <c r="C71" s="4">
        <v>1</v>
      </c>
      <c r="D71" s="4">
        <v>6000000</v>
      </c>
      <c r="E71" s="4">
        <v>0</v>
      </c>
      <c r="F71" s="4">
        <v>1</v>
      </c>
      <c r="G71" s="4"/>
      <c r="H71" s="4"/>
      <c r="I71" s="4"/>
    </row>
    <row r="72" spans="1:9" x14ac:dyDescent="0.25">
      <c r="A72" t="s">
        <v>122</v>
      </c>
      <c r="B72" s="4">
        <v>7</v>
      </c>
      <c r="C72" s="4">
        <v>1</v>
      </c>
      <c r="D72" s="4">
        <v>16000000</v>
      </c>
      <c r="E72" s="4">
        <v>0</v>
      </c>
      <c r="F72" s="4">
        <v>0</v>
      </c>
      <c r="G72" s="4"/>
      <c r="H72" s="4"/>
      <c r="I72" s="4"/>
    </row>
    <row r="73" spans="1:9" x14ac:dyDescent="0.25">
      <c r="A73" t="s">
        <v>48</v>
      </c>
      <c r="B73" s="4">
        <v>6</v>
      </c>
      <c r="C73" s="4">
        <v>1</v>
      </c>
      <c r="D73" s="4">
        <v>5000000</v>
      </c>
      <c r="E73" s="4">
        <v>0</v>
      </c>
      <c r="F73" s="4">
        <v>0</v>
      </c>
      <c r="G73" s="4"/>
      <c r="H73" s="4"/>
      <c r="I73" s="4"/>
    </row>
    <row r="74" spans="1:9" x14ac:dyDescent="0.25">
      <c r="A74" t="s">
        <v>6</v>
      </c>
      <c r="B74" s="4">
        <v>4</v>
      </c>
      <c r="C74" s="4">
        <v>1</v>
      </c>
      <c r="D74" s="4">
        <v>8000000</v>
      </c>
      <c r="E74" s="4">
        <v>0</v>
      </c>
      <c r="F74" s="4">
        <v>0</v>
      </c>
      <c r="G74" s="4"/>
      <c r="H74" s="4"/>
      <c r="I74" s="4"/>
    </row>
    <row r="75" spans="1:9" x14ac:dyDescent="0.25">
      <c r="A75" t="s">
        <v>41</v>
      </c>
      <c r="B75" s="4">
        <v>4</v>
      </c>
      <c r="C75" s="4">
        <v>1</v>
      </c>
      <c r="D75" s="4">
        <v>15000000</v>
      </c>
      <c r="E75" s="4">
        <v>0</v>
      </c>
      <c r="F75" s="4">
        <v>0</v>
      </c>
      <c r="G75" s="4"/>
      <c r="H75" s="4"/>
      <c r="I75" s="4"/>
    </row>
    <row r="78" spans="1:9" x14ac:dyDescent="0.25">
      <c r="A78" t="s">
        <v>193</v>
      </c>
      <c r="B78" s="4">
        <v>1157</v>
      </c>
      <c r="C78" s="4">
        <v>39</v>
      </c>
      <c r="D78" s="4">
        <v>4000000</v>
      </c>
      <c r="E78" s="4">
        <v>0</v>
      </c>
      <c r="F78" s="4">
        <v>7</v>
      </c>
      <c r="G78" s="4"/>
      <c r="H78" s="4"/>
      <c r="I78" s="4"/>
    </row>
    <row r="79" spans="1:9" x14ac:dyDescent="0.25">
      <c r="A79" t="s">
        <v>187</v>
      </c>
      <c r="B79" s="4">
        <v>364</v>
      </c>
      <c r="C79" s="4">
        <v>23</v>
      </c>
      <c r="D79" s="4">
        <v>14000000</v>
      </c>
      <c r="E79" s="4">
        <v>0</v>
      </c>
      <c r="F79" s="4">
        <v>5</v>
      </c>
      <c r="G79" s="4"/>
      <c r="H79" s="4"/>
      <c r="I79" s="4"/>
    </row>
    <row r="80" spans="1:9" x14ac:dyDescent="0.25">
      <c r="A80" t="s">
        <v>97</v>
      </c>
      <c r="B80" s="4">
        <v>242</v>
      </c>
      <c r="C80" s="4">
        <v>14</v>
      </c>
      <c r="D80" s="4">
        <v>4000000</v>
      </c>
      <c r="E80" s="4">
        <v>0</v>
      </c>
      <c r="F80" s="4">
        <v>6</v>
      </c>
      <c r="G80" s="4"/>
      <c r="H80" s="4"/>
      <c r="I80" s="4"/>
    </row>
    <row r="81" spans="1:9" x14ac:dyDescent="0.25">
      <c r="A81" t="s">
        <v>15</v>
      </c>
      <c r="B81" s="4">
        <v>45</v>
      </c>
      <c r="C81" s="4">
        <v>4</v>
      </c>
      <c r="D81" s="4">
        <v>12000000</v>
      </c>
      <c r="E81" s="4">
        <v>0</v>
      </c>
      <c r="F81" s="4">
        <v>0</v>
      </c>
      <c r="G81" s="4"/>
      <c r="H81" s="4"/>
      <c r="I81" s="4"/>
    </row>
    <row r="82" spans="1:9" x14ac:dyDescent="0.25">
      <c r="A82" t="s">
        <v>178</v>
      </c>
      <c r="B82" s="4">
        <v>4</v>
      </c>
      <c r="C82" s="4">
        <v>4</v>
      </c>
      <c r="D82" s="4">
        <v>15000000</v>
      </c>
      <c r="E82" s="4">
        <v>0</v>
      </c>
      <c r="F82" s="4">
        <v>0</v>
      </c>
      <c r="G82" s="4"/>
      <c r="H82" s="4"/>
      <c r="I82" s="4"/>
    </row>
    <row r="83" spans="1:9" x14ac:dyDescent="0.25">
      <c r="A83" t="s">
        <v>32</v>
      </c>
      <c r="B83" s="4">
        <v>30</v>
      </c>
      <c r="C83" s="4">
        <v>3</v>
      </c>
      <c r="D83" s="4">
        <v>6000000</v>
      </c>
      <c r="E83" s="4">
        <v>0</v>
      </c>
      <c r="F83" s="4">
        <v>0</v>
      </c>
      <c r="G83" s="4"/>
      <c r="H83" s="4"/>
      <c r="I83" s="4"/>
    </row>
    <row r="84" spans="1:9" x14ac:dyDescent="0.25">
      <c r="A84" t="s">
        <v>129</v>
      </c>
      <c r="B84" s="4">
        <v>35</v>
      </c>
      <c r="C84" s="4">
        <v>3</v>
      </c>
      <c r="D84" s="4">
        <v>5000000</v>
      </c>
      <c r="E84" s="4">
        <v>0</v>
      </c>
      <c r="F84" s="4">
        <v>2</v>
      </c>
      <c r="G84" s="4"/>
      <c r="H84" s="4"/>
      <c r="I84" s="4"/>
    </row>
    <row r="85" spans="1:9" x14ac:dyDescent="0.25">
      <c r="A85" t="s">
        <v>186</v>
      </c>
      <c r="B85" s="4">
        <v>4</v>
      </c>
      <c r="C85" s="4">
        <v>3</v>
      </c>
      <c r="D85" s="4">
        <v>4000000</v>
      </c>
      <c r="E85" s="4">
        <v>0</v>
      </c>
      <c r="F85" s="4">
        <v>0</v>
      </c>
      <c r="G85" s="4"/>
      <c r="H85" s="4"/>
      <c r="I85" s="4"/>
    </row>
    <row r="86" spans="1:9" x14ac:dyDescent="0.25">
      <c r="A86" t="s">
        <v>150</v>
      </c>
      <c r="B86" s="4">
        <v>3</v>
      </c>
      <c r="C86" s="4">
        <v>2</v>
      </c>
      <c r="D86" s="4">
        <v>19000000</v>
      </c>
      <c r="E86" s="4">
        <v>0</v>
      </c>
      <c r="F86" s="4">
        <v>0</v>
      </c>
      <c r="G86" s="4"/>
      <c r="H86" s="4"/>
      <c r="I86" s="4"/>
    </row>
    <row r="87" spans="1:9" x14ac:dyDescent="0.25">
      <c r="A87" t="s">
        <v>134</v>
      </c>
      <c r="B87" s="4">
        <v>18</v>
      </c>
      <c r="C87" s="4">
        <v>2</v>
      </c>
      <c r="D87" s="4">
        <v>16000000</v>
      </c>
      <c r="E87" s="4">
        <v>0</v>
      </c>
      <c r="F87" s="4">
        <v>1</v>
      </c>
      <c r="G87" s="4"/>
      <c r="H87" s="4"/>
      <c r="I87" s="4"/>
    </row>
    <row r="88" spans="1:9" x14ac:dyDescent="0.25">
      <c r="A88" t="s">
        <v>11</v>
      </c>
      <c r="B88" s="4">
        <v>14</v>
      </c>
      <c r="C88" s="4">
        <v>2</v>
      </c>
      <c r="D88" s="4">
        <v>12000000</v>
      </c>
      <c r="E88" s="4">
        <v>0</v>
      </c>
      <c r="F88" s="4">
        <v>1</v>
      </c>
      <c r="G88" s="4"/>
      <c r="H88" s="4"/>
      <c r="I88" s="4"/>
    </row>
    <row r="89" spans="1:9" x14ac:dyDescent="0.25">
      <c r="A89" t="s">
        <v>25</v>
      </c>
      <c r="B89" s="4">
        <v>7</v>
      </c>
      <c r="C89" s="4">
        <v>2</v>
      </c>
      <c r="D89" s="4">
        <v>6000000</v>
      </c>
      <c r="E89" s="4">
        <v>0</v>
      </c>
      <c r="F89" s="4">
        <v>0</v>
      </c>
      <c r="G89" s="4"/>
      <c r="H89" s="4"/>
      <c r="I89" s="4"/>
    </row>
    <row r="90" spans="1:9" x14ac:dyDescent="0.25">
      <c r="A90" t="s">
        <v>75</v>
      </c>
      <c r="B90" s="4">
        <v>62</v>
      </c>
      <c r="C90" s="4">
        <v>2</v>
      </c>
      <c r="D90" s="4">
        <v>6000000</v>
      </c>
      <c r="E90" s="4">
        <v>0</v>
      </c>
      <c r="F90" s="4">
        <v>3</v>
      </c>
      <c r="G90" s="4"/>
      <c r="H90" s="4"/>
      <c r="I90" s="4"/>
    </row>
    <row r="91" spans="1:9" x14ac:dyDescent="0.25">
      <c r="A91" t="s">
        <v>159</v>
      </c>
      <c r="B91" s="4">
        <v>2</v>
      </c>
      <c r="C91" s="4">
        <v>2</v>
      </c>
      <c r="D91" s="4">
        <v>20000000</v>
      </c>
      <c r="E91" s="4">
        <v>0</v>
      </c>
      <c r="F91" s="4">
        <v>0</v>
      </c>
      <c r="G91" s="4"/>
      <c r="H91" s="4"/>
      <c r="I91" s="4"/>
    </row>
    <row r="92" spans="1:9" x14ac:dyDescent="0.25">
      <c r="A92" t="s">
        <v>37</v>
      </c>
      <c r="B92" s="4">
        <v>20</v>
      </c>
      <c r="C92" s="4">
        <v>2</v>
      </c>
      <c r="D92" s="4">
        <v>5000000</v>
      </c>
      <c r="E92" s="4">
        <v>0</v>
      </c>
      <c r="F92" s="4">
        <v>1</v>
      </c>
      <c r="G92" s="4"/>
      <c r="H92" s="4"/>
      <c r="I92" s="4"/>
    </row>
    <row r="93" spans="1:9" x14ac:dyDescent="0.25">
      <c r="A93" t="s">
        <v>112</v>
      </c>
      <c r="B93" s="4">
        <v>2</v>
      </c>
      <c r="C93" s="4">
        <v>2</v>
      </c>
      <c r="D93" s="4">
        <v>10000000</v>
      </c>
      <c r="E93" s="4">
        <v>0</v>
      </c>
      <c r="F93" s="4">
        <v>0</v>
      </c>
      <c r="G93" s="4"/>
      <c r="H93" s="4"/>
      <c r="I93" s="4"/>
    </row>
    <row r="94" spans="1:9" x14ac:dyDescent="0.25">
      <c r="A94" t="s">
        <v>60</v>
      </c>
      <c r="B94" s="4">
        <v>3</v>
      </c>
      <c r="C94" s="4">
        <v>1</v>
      </c>
      <c r="D94" s="4">
        <v>9000000</v>
      </c>
      <c r="E94" s="4">
        <v>0</v>
      </c>
      <c r="F94" s="4">
        <v>0</v>
      </c>
      <c r="G94" s="4"/>
      <c r="H94" s="4"/>
      <c r="I94" s="4"/>
    </row>
    <row r="95" spans="1:9" x14ac:dyDescent="0.25">
      <c r="A95" t="s">
        <v>156</v>
      </c>
      <c r="B95" s="4">
        <v>2</v>
      </c>
      <c r="C95" s="4">
        <v>1</v>
      </c>
      <c r="D95" s="4">
        <v>21000000</v>
      </c>
      <c r="E95" s="4">
        <v>0</v>
      </c>
      <c r="F95" s="4">
        <v>0</v>
      </c>
      <c r="G95" s="4"/>
      <c r="H95" s="4"/>
      <c r="I95" s="4"/>
    </row>
    <row r="96" spans="1:9" x14ac:dyDescent="0.25">
      <c r="A96" t="s">
        <v>66</v>
      </c>
      <c r="B96" s="4">
        <v>5</v>
      </c>
      <c r="C96" s="4">
        <v>1</v>
      </c>
      <c r="D96" s="4">
        <v>15000000</v>
      </c>
      <c r="E96" s="4">
        <v>0</v>
      </c>
      <c r="F96" s="4">
        <v>0</v>
      </c>
      <c r="G96" s="4"/>
      <c r="H96" s="4"/>
      <c r="I96" s="4"/>
    </row>
    <row r="97" spans="1:9" x14ac:dyDescent="0.25">
      <c r="A97" t="s">
        <v>138</v>
      </c>
      <c r="B97" s="4">
        <v>105</v>
      </c>
      <c r="C97" s="4">
        <v>1</v>
      </c>
      <c r="D97" s="4">
        <v>14000000</v>
      </c>
      <c r="E97" s="4">
        <v>0</v>
      </c>
      <c r="F97" s="4">
        <v>0</v>
      </c>
      <c r="G97" s="4"/>
      <c r="H97" s="4"/>
      <c r="I97" s="4"/>
    </row>
    <row r="98" spans="1:9" x14ac:dyDescent="0.25">
      <c r="A98" t="s">
        <v>148</v>
      </c>
      <c r="B98" s="4">
        <v>11</v>
      </c>
      <c r="C98" s="4">
        <v>1</v>
      </c>
      <c r="D98" s="4">
        <v>8000000</v>
      </c>
      <c r="E98" s="4">
        <v>0</v>
      </c>
      <c r="F98" s="4">
        <v>1</v>
      </c>
      <c r="G98" s="4"/>
      <c r="H98" s="4"/>
      <c r="I98" s="4"/>
    </row>
    <row r="99" spans="1:9" x14ac:dyDescent="0.25">
      <c r="A99" t="s">
        <v>82</v>
      </c>
      <c r="B99" s="4">
        <v>6</v>
      </c>
      <c r="C99" s="4">
        <v>1</v>
      </c>
      <c r="D99" s="4">
        <v>6000000</v>
      </c>
      <c r="E99" s="4">
        <v>0</v>
      </c>
      <c r="F99" s="4">
        <v>2</v>
      </c>
      <c r="G99" s="4"/>
      <c r="H99" s="4"/>
      <c r="I99" s="4"/>
    </row>
    <row r="100" spans="1:9" x14ac:dyDescent="0.25">
      <c r="A100" t="s">
        <v>114</v>
      </c>
      <c r="B100" s="4">
        <v>43</v>
      </c>
      <c r="C100" s="4">
        <v>1</v>
      </c>
      <c r="D100" s="4">
        <v>19000000</v>
      </c>
      <c r="E100" s="4">
        <v>0</v>
      </c>
      <c r="F100" s="4">
        <v>3</v>
      </c>
      <c r="G100" s="4"/>
      <c r="H100" s="4"/>
      <c r="I100" s="4"/>
    </row>
    <row r="103" spans="1:9" x14ac:dyDescent="0.25">
      <c r="A103" t="s">
        <v>143</v>
      </c>
      <c r="B103" s="4">
        <v>818</v>
      </c>
      <c r="C103" s="4">
        <v>45</v>
      </c>
      <c r="D103" s="4">
        <v>6000000</v>
      </c>
      <c r="E103" s="4">
        <v>0</v>
      </c>
      <c r="F103" s="4">
        <v>10</v>
      </c>
      <c r="G103" s="4"/>
      <c r="H103" s="4"/>
      <c r="I103" s="4"/>
    </row>
    <row r="104" spans="1:9" x14ac:dyDescent="0.25">
      <c r="A104" t="s">
        <v>123</v>
      </c>
      <c r="B104" s="4">
        <v>17</v>
      </c>
      <c r="C104" s="4">
        <v>6</v>
      </c>
      <c r="D104" s="4">
        <v>17000000</v>
      </c>
      <c r="E104" s="4">
        <v>0</v>
      </c>
      <c r="F104" s="4">
        <v>3</v>
      </c>
      <c r="G104" s="4"/>
      <c r="H104" s="4"/>
      <c r="I104" s="4"/>
    </row>
    <row r="105" spans="1:9" x14ac:dyDescent="0.25">
      <c r="A105" t="s">
        <v>19</v>
      </c>
      <c r="B105" s="4">
        <v>29</v>
      </c>
      <c r="C105" s="4">
        <v>5</v>
      </c>
      <c r="D105" s="4">
        <v>21000000</v>
      </c>
      <c r="E105" s="4">
        <v>0</v>
      </c>
      <c r="F105" s="4">
        <v>1</v>
      </c>
      <c r="G105" s="4"/>
      <c r="H105" s="4"/>
      <c r="I105" s="4"/>
    </row>
    <row r="106" spans="1:9" x14ac:dyDescent="0.25">
      <c r="A106" t="s">
        <v>101</v>
      </c>
      <c r="B106" s="4">
        <v>378</v>
      </c>
      <c r="C106" s="4">
        <v>5</v>
      </c>
      <c r="D106" s="4">
        <v>16000000</v>
      </c>
      <c r="E106" s="4">
        <v>0</v>
      </c>
      <c r="F106" s="4">
        <v>6</v>
      </c>
      <c r="G106" s="4"/>
      <c r="H106" s="4"/>
      <c r="I106" s="4"/>
    </row>
    <row r="107" spans="1:9" x14ac:dyDescent="0.25">
      <c r="A107" t="s">
        <v>45</v>
      </c>
      <c r="B107" s="4">
        <v>8</v>
      </c>
      <c r="C107" s="4">
        <v>5</v>
      </c>
      <c r="D107" s="4">
        <v>21000000</v>
      </c>
      <c r="E107" s="4">
        <v>0</v>
      </c>
      <c r="F107" s="4">
        <v>0</v>
      </c>
      <c r="G107" s="4"/>
      <c r="H107" s="4"/>
      <c r="I107" s="4"/>
    </row>
    <row r="108" spans="1:9" x14ac:dyDescent="0.25">
      <c r="A108" t="s">
        <v>42</v>
      </c>
      <c r="B108" s="4">
        <v>28</v>
      </c>
      <c r="C108" s="4">
        <v>4</v>
      </c>
      <c r="D108" s="4">
        <v>17000000</v>
      </c>
      <c r="E108" s="4">
        <v>0</v>
      </c>
      <c r="F108" s="4">
        <v>4</v>
      </c>
      <c r="G108" s="4"/>
      <c r="H108" s="4"/>
      <c r="I108" s="4"/>
    </row>
    <row r="109" spans="1:9" x14ac:dyDescent="0.25">
      <c r="A109" t="s">
        <v>128</v>
      </c>
      <c r="B109" s="4">
        <v>7</v>
      </c>
      <c r="C109" s="4">
        <v>4</v>
      </c>
      <c r="D109" s="4">
        <v>9000000</v>
      </c>
      <c r="E109" s="4">
        <v>0</v>
      </c>
      <c r="F109" s="4">
        <v>0</v>
      </c>
      <c r="G109" s="4"/>
      <c r="H109" s="4"/>
      <c r="I109" s="4"/>
    </row>
    <row r="110" spans="1:9" x14ac:dyDescent="0.25">
      <c r="A110" t="s">
        <v>164</v>
      </c>
      <c r="B110" s="4">
        <v>2</v>
      </c>
      <c r="C110" s="4">
        <v>2</v>
      </c>
      <c r="D110" s="4">
        <v>27000000</v>
      </c>
      <c r="E110" s="4">
        <v>0</v>
      </c>
      <c r="F110" s="4">
        <v>0</v>
      </c>
      <c r="G110" s="4"/>
      <c r="H110" s="4"/>
      <c r="I110" s="4"/>
    </row>
    <row r="111" spans="1:9" x14ac:dyDescent="0.25">
      <c r="A111" t="s">
        <v>85</v>
      </c>
      <c r="B111" s="4">
        <v>30</v>
      </c>
      <c r="C111" s="4">
        <v>2</v>
      </c>
      <c r="D111" s="4">
        <v>8000000</v>
      </c>
      <c r="E111" s="4">
        <v>0</v>
      </c>
      <c r="F111" s="4">
        <v>0</v>
      </c>
      <c r="G111" s="4"/>
      <c r="H111" s="4"/>
      <c r="I111" s="4"/>
    </row>
    <row r="112" spans="1:9" x14ac:dyDescent="0.25">
      <c r="A112" t="s">
        <v>140</v>
      </c>
      <c r="B112" s="4">
        <v>16</v>
      </c>
      <c r="C112" s="4">
        <v>1</v>
      </c>
      <c r="D112" s="4">
        <v>17000000</v>
      </c>
      <c r="E112" s="4">
        <v>0</v>
      </c>
      <c r="F112" s="4">
        <v>1</v>
      </c>
      <c r="G112" s="4"/>
      <c r="H112" s="4"/>
      <c r="I112" s="4"/>
    </row>
    <row r="113" spans="1:9" x14ac:dyDescent="0.25">
      <c r="A113" t="s">
        <v>145</v>
      </c>
      <c r="B113" s="4">
        <v>6</v>
      </c>
      <c r="C113" s="4">
        <v>1</v>
      </c>
      <c r="D113" s="4">
        <v>9000000</v>
      </c>
      <c r="E113" s="4">
        <v>0</v>
      </c>
      <c r="F113" s="4">
        <v>0</v>
      </c>
      <c r="G113" s="4"/>
      <c r="H113" s="4"/>
      <c r="I113" s="4"/>
    </row>
    <row r="114" spans="1:9" x14ac:dyDescent="0.25">
      <c r="A114" t="s">
        <v>95</v>
      </c>
      <c r="B114" s="4">
        <v>6</v>
      </c>
      <c r="C114" s="4">
        <v>1</v>
      </c>
      <c r="D114" s="4">
        <v>7000000</v>
      </c>
      <c r="E114" s="4">
        <v>0</v>
      </c>
      <c r="F114" s="4">
        <v>1</v>
      </c>
      <c r="G114" s="4"/>
      <c r="H114" s="4"/>
      <c r="I114" s="4"/>
    </row>
    <row r="115" spans="1:9" x14ac:dyDescent="0.25">
      <c r="A115" t="s">
        <v>196</v>
      </c>
      <c r="B115" s="4">
        <v>43</v>
      </c>
      <c r="C115" s="4">
        <v>1</v>
      </c>
      <c r="D115" s="4">
        <v>12000000</v>
      </c>
      <c r="E115" s="4">
        <v>0</v>
      </c>
      <c r="F115" s="4">
        <v>4</v>
      </c>
      <c r="G115" s="4"/>
      <c r="H115" s="4"/>
      <c r="I115" s="4"/>
    </row>
    <row r="118" spans="1:9" x14ac:dyDescent="0.25">
      <c r="A118" t="s">
        <v>113</v>
      </c>
      <c r="B118" s="4">
        <v>30</v>
      </c>
      <c r="C118" s="4">
        <v>6</v>
      </c>
      <c r="D118" s="4">
        <v>7000000</v>
      </c>
      <c r="E118" s="4">
        <v>0</v>
      </c>
      <c r="F118" s="4">
        <v>2</v>
      </c>
      <c r="G118" s="4"/>
      <c r="H118" s="4"/>
      <c r="I118" s="4"/>
    </row>
    <row r="119" spans="1:9" x14ac:dyDescent="0.25">
      <c r="A119" t="s">
        <v>63</v>
      </c>
      <c r="B119" s="4">
        <v>100</v>
      </c>
      <c r="C119" s="4">
        <v>4</v>
      </c>
      <c r="D119" s="4">
        <v>5000000</v>
      </c>
      <c r="E119" s="4">
        <v>0</v>
      </c>
      <c r="F119" s="4">
        <v>1</v>
      </c>
      <c r="G119" s="4"/>
      <c r="H119" s="4"/>
      <c r="I119" s="4"/>
    </row>
    <row r="120" spans="1:9" x14ac:dyDescent="0.25">
      <c r="A120" t="s">
        <v>80</v>
      </c>
      <c r="B120" s="4">
        <v>63</v>
      </c>
      <c r="C120" s="4">
        <v>3</v>
      </c>
      <c r="D120" s="4">
        <v>14000000</v>
      </c>
      <c r="E120" s="4">
        <v>0</v>
      </c>
      <c r="F120" s="4">
        <v>7</v>
      </c>
      <c r="G120" s="4"/>
      <c r="H120" s="4"/>
      <c r="I120" s="4"/>
    </row>
    <row r="121" spans="1:9" x14ac:dyDescent="0.25">
      <c r="A121" t="s">
        <v>61</v>
      </c>
      <c r="B121" s="4">
        <v>30</v>
      </c>
      <c r="C121" s="4">
        <v>3</v>
      </c>
      <c r="D121" s="4">
        <v>8000000</v>
      </c>
      <c r="E121" s="4">
        <v>0</v>
      </c>
      <c r="F121" s="4">
        <v>1</v>
      </c>
      <c r="G121" s="4"/>
      <c r="H121" s="4"/>
      <c r="I121" s="4"/>
    </row>
    <row r="122" spans="1:9" x14ac:dyDescent="0.25">
      <c r="A122" t="s">
        <v>35</v>
      </c>
      <c r="B122" s="4">
        <v>25</v>
      </c>
      <c r="C122" s="4">
        <v>2</v>
      </c>
      <c r="D122" s="4">
        <v>6000000</v>
      </c>
      <c r="E122" s="4">
        <v>0</v>
      </c>
      <c r="F122" s="4">
        <v>1</v>
      </c>
      <c r="G122" s="4"/>
      <c r="H122" s="4"/>
      <c r="I122" s="4"/>
    </row>
    <row r="123" spans="1:9" x14ac:dyDescent="0.25">
      <c r="A123" t="s">
        <v>12</v>
      </c>
      <c r="B123" s="4">
        <v>15</v>
      </c>
      <c r="C123" s="4">
        <v>2</v>
      </c>
      <c r="D123" s="4">
        <v>15000000</v>
      </c>
      <c r="E123" s="4">
        <v>0</v>
      </c>
      <c r="F123" s="4">
        <v>1</v>
      </c>
      <c r="G123" s="4"/>
      <c r="H123" s="4"/>
      <c r="I123" s="4"/>
    </row>
    <row r="124" spans="1:9" x14ac:dyDescent="0.25">
      <c r="A124" t="s">
        <v>181</v>
      </c>
      <c r="B124" s="4">
        <v>219</v>
      </c>
      <c r="C124" s="4">
        <v>2</v>
      </c>
      <c r="D124" s="4">
        <v>4000000</v>
      </c>
      <c r="E124" s="4">
        <v>0</v>
      </c>
      <c r="F124" s="4">
        <v>10</v>
      </c>
      <c r="G124" s="4"/>
      <c r="H124" s="4"/>
      <c r="I124" s="4"/>
    </row>
    <row r="125" spans="1:9" x14ac:dyDescent="0.25">
      <c r="A125" t="s">
        <v>74</v>
      </c>
      <c r="B125" s="4">
        <v>5</v>
      </c>
      <c r="C125" s="4">
        <v>2</v>
      </c>
      <c r="D125" s="4">
        <v>15000000</v>
      </c>
      <c r="E125" s="4">
        <v>0</v>
      </c>
      <c r="F125" s="4">
        <v>1</v>
      </c>
      <c r="G125" s="4"/>
      <c r="H125" s="4"/>
      <c r="I125" s="4"/>
    </row>
    <row r="126" spans="1:9" x14ac:dyDescent="0.25">
      <c r="A126" t="s">
        <v>57</v>
      </c>
      <c r="B126" s="4">
        <v>10</v>
      </c>
      <c r="C126" s="4">
        <v>1</v>
      </c>
      <c r="D126" s="4">
        <v>6000000</v>
      </c>
      <c r="E126" s="4">
        <v>0</v>
      </c>
      <c r="F126" s="4">
        <v>3</v>
      </c>
      <c r="G126" s="4"/>
      <c r="H126" s="4"/>
      <c r="I126" s="4"/>
    </row>
    <row r="127" spans="1:9" x14ac:dyDescent="0.25">
      <c r="A127" t="s">
        <v>160</v>
      </c>
      <c r="B127" s="4">
        <v>12</v>
      </c>
      <c r="C127" s="4">
        <v>1</v>
      </c>
      <c r="D127" s="4">
        <v>6000000</v>
      </c>
      <c r="E127" s="4">
        <v>0</v>
      </c>
      <c r="F127" s="4">
        <v>1</v>
      </c>
      <c r="G127" s="4"/>
      <c r="H127" s="4"/>
      <c r="I127" s="4"/>
    </row>
    <row r="128" spans="1:9" x14ac:dyDescent="0.25">
      <c r="A128" t="s">
        <v>170</v>
      </c>
      <c r="B128" s="4">
        <v>18</v>
      </c>
      <c r="C128" s="4">
        <v>1</v>
      </c>
      <c r="D128" s="4">
        <v>16000000</v>
      </c>
      <c r="E128" s="4">
        <v>0</v>
      </c>
      <c r="F128" s="4">
        <v>2</v>
      </c>
      <c r="G128" s="4"/>
      <c r="H128" s="4"/>
      <c r="I128" s="4"/>
    </row>
    <row r="131" spans="1:9" x14ac:dyDescent="0.25">
      <c r="A131" t="s">
        <v>34</v>
      </c>
      <c r="B131" s="4">
        <v>393</v>
      </c>
      <c r="C131" s="4">
        <v>36</v>
      </c>
      <c r="D131" s="4">
        <v>4000000</v>
      </c>
      <c r="E131" s="4">
        <v>0</v>
      </c>
      <c r="F131" s="4">
        <v>10</v>
      </c>
      <c r="G131" s="4"/>
      <c r="H131" s="4"/>
      <c r="I131" s="4"/>
    </row>
    <row r="132" spans="1:9" x14ac:dyDescent="0.25">
      <c r="A132" t="s">
        <v>29</v>
      </c>
      <c r="B132" s="4">
        <v>160</v>
      </c>
      <c r="C132" s="4">
        <v>16</v>
      </c>
      <c r="D132" s="4">
        <v>14000000</v>
      </c>
      <c r="E132" s="4">
        <v>0</v>
      </c>
      <c r="F132" s="4">
        <v>7</v>
      </c>
      <c r="G132" s="4"/>
      <c r="H132" s="4"/>
      <c r="I132" s="4"/>
    </row>
    <row r="133" spans="1:9" x14ac:dyDescent="0.25">
      <c r="A133" t="s">
        <v>102</v>
      </c>
      <c r="B133" s="4">
        <v>464</v>
      </c>
      <c r="C133" s="4">
        <v>11</v>
      </c>
      <c r="D133" s="4">
        <v>18000000</v>
      </c>
      <c r="E133" s="4">
        <v>0</v>
      </c>
      <c r="F133" s="4">
        <v>10</v>
      </c>
      <c r="G133" s="4"/>
      <c r="H133" s="4"/>
      <c r="I133" s="4"/>
    </row>
    <row r="134" spans="1:9" x14ac:dyDescent="0.25">
      <c r="A134" t="s">
        <v>167</v>
      </c>
      <c r="B134" s="4">
        <v>15</v>
      </c>
      <c r="C134" s="4">
        <v>9</v>
      </c>
      <c r="D134" s="4">
        <v>16000000</v>
      </c>
      <c r="E134" s="4">
        <v>0</v>
      </c>
      <c r="F134" s="4">
        <v>2</v>
      </c>
      <c r="G134" s="4"/>
      <c r="H134" s="4"/>
      <c r="I134" s="4"/>
    </row>
    <row r="135" spans="1:9" x14ac:dyDescent="0.25">
      <c r="A135" t="s">
        <v>89</v>
      </c>
      <c r="B135" s="4">
        <v>2</v>
      </c>
      <c r="C135" s="4">
        <v>2</v>
      </c>
      <c r="D135" s="4">
        <v>9000000</v>
      </c>
      <c r="E135" s="4">
        <v>0</v>
      </c>
      <c r="F135" s="4">
        <v>2</v>
      </c>
      <c r="G135" s="4"/>
      <c r="H135" s="4"/>
      <c r="I135" s="4"/>
    </row>
    <row r="136" spans="1:9" x14ac:dyDescent="0.25">
      <c r="A136" t="s">
        <v>131</v>
      </c>
      <c r="B136" s="4">
        <v>3</v>
      </c>
      <c r="C136" s="4">
        <v>1</v>
      </c>
      <c r="D136" s="4">
        <v>19000000</v>
      </c>
      <c r="E136" s="4">
        <v>0</v>
      </c>
      <c r="F136" s="4">
        <v>0</v>
      </c>
      <c r="G136" s="4"/>
      <c r="H136" s="4"/>
      <c r="I136" s="4"/>
    </row>
    <row r="137" spans="1:9" x14ac:dyDescent="0.25">
      <c r="A137" t="s">
        <v>189</v>
      </c>
      <c r="B137" s="4">
        <v>4</v>
      </c>
      <c r="C137" s="4">
        <v>1</v>
      </c>
      <c r="D137" s="4">
        <v>11000000</v>
      </c>
      <c r="E137" s="4">
        <v>0</v>
      </c>
      <c r="F137" s="4">
        <v>0</v>
      </c>
      <c r="G137" s="4"/>
      <c r="H137" s="4"/>
      <c r="I137" s="4"/>
    </row>
    <row r="138" spans="1:9" x14ac:dyDescent="0.25">
      <c r="A138" t="s">
        <v>177</v>
      </c>
      <c r="B138" s="4">
        <v>20</v>
      </c>
      <c r="C138" s="4">
        <v>1</v>
      </c>
      <c r="D138" s="4">
        <v>8000000</v>
      </c>
      <c r="E138" s="4">
        <v>0</v>
      </c>
      <c r="F138" s="4">
        <v>1</v>
      </c>
      <c r="G138" s="4"/>
      <c r="H138" s="4"/>
      <c r="I138" s="4"/>
    </row>
    <row r="139" spans="1:9" x14ac:dyDescent="0.25">
      <c r="A139" t="s">
        <v>2</v>
      </c>
      <c r="B139" s="4">
        <v>9</v>
      </c>
      <c r="C139" s="4">
        <v>1</v>
      </c>
      <c r="D139" s="4">
        <v>6000000</v>
      </c>
      <c r="E139" s="4">
        <v>0</v>
      </c>
      <c r="F139" s="4">
        <v>1</v>
      </c>
      <c r="G139" s="4"/>
      <c r="H139" s="4"/>
      <c r="I139" s="4"/>
    </row>
    <row r="142" spans="1:9" x14ac:dyDescent="0.25">
      <c r="A142" t="s">
        <v>119</v>
      </c>
      <c r="B142" s="4">
        <v>424</v>
      </c>
      <c r="C142" s="4">
        <v>87</v>
      </c>
      <c r="D142" s="4">
        <v>4000000</v>
      </c>
      <c r="E142" s="4">
        <v>0</v>
      </c>
      <c r="F142" s="4">
        <v>9</v>
      </c>
      <c r="G142" s="4"/>
      <c r="H142" s="4"/>
      <c r="I142" s="4"/>
    </row>
    <row r="143" spans="1:9" x14ac:dyDescent="0.25">
      <c r="A143" t="s">
        <v>64</v>
      </c>
      <c r="B143" s="4">
        <v>405</v>
      </c>
      <c r="C143" s="4">
        <v>82</v>
      </c>
      <c r="D143" s="4">
        <v>10000000</v>
      </c>
      <c r="E143" s="4">
        <v>0</v>
      </c>
      <c r="F143" s="4">
        <v>10</v>
      </c>
      <c r="G143" s="4"/>
      <c r="H143" s="4"/>
      <c r="I143" s="4"/>
    </row>
    <row r="144" spans="1:9" x14ac:dyDescent="0.25">
      <c r="A144" t="s">
        <v>93</v>
      </c>
      <c r="B144" s="4">
        <v>173</v>
      </c>
      <c r="C144" s="4">
        <v>16</v>
      </c>
      <c r="D144" s="4">
        <v>14000000</v>
      </c>
      <c r="E144" s="4">
        <v>0</v>
      </c>
      <c r="F144" s="4">
        <v>6</v>
      </c>
      <c r="G144" s="4"/>
      <c r="H144" s="4"/>
      <c r="I144" s="4"/>
    </row>
    <row r="145" spans="1:9" x14ac:dyDescent="0.25">
      <c r="A145" t="s">
        <v>174</v>
      </c>
      <c r="B145" s="4">
        <v>170</v>
      </c>
      <c r="C145" s="4">
        <v>16</v>
      </c>
      <c r="D145" s="4">
        <v>19000000</v>
      </c>
      <c r="E145" s="4">
        <v>0</v>
      </c>
      <c r="F145" s="4">
        <v>7</v>
      </c>
      <c r="G145" s="4"/>
      <c r="H145" s="4"/>
      <c r="I145" s="4"/>
    </row>
    <row r="146" spans="1:9" x14ac:dyDescent="0.25">
      <c r="A146" t="s">
        <v>7</v>
      </c>
      <c r="B146" s="4">
        <v>16</v>
      </c>
      <c r="C146" s="4">
        <v>3</v>
      </c>
      <c r="D146" s="4">
        <v>23000000</v>
      </c>
      <c r="E146" s="4">
        <v>0</v>
      </c>
      <c r="F146" s="4">
        <v>1</v>
      </c>
      <c r="G146" s="4"/>
      <c r="H146" s="4"/>
      <c r="I146" s="4"/>
    </row>
    <row r="147" spans="1:9" x14ac:dyDescent="0.25">
      <c r="A147" t="s">
        <v>30</v>
      </c>
      <c r="B147" s="4">
        <v>6</v>
      </c>
      <c r="C147" s="4">
        <v>2</v>
      </c>
      <c r="D147" s="4">
        <v>21000000</v>
      </c>
      <c r="E147" s="4">
        <v>0</v>
      </c>
      <c r="F147" s="4">
        <v>1</v>
      </c>
      <c r="G147" s="4"/>
      <c r="H147" s="4"/>
      <c r="I147" s="4"/>
    </row>
    <row r="148" spans="1:9" x14ac:dyDescent="0.25">
      <c r="A148" t="s">
        <v>161</v>
      </c>
      <c r="B148" s="4">
        <v>19</v>
      </c>
      <c r="C148" s="4">
        <v>2</v>
      </c>
      <c r="D148" s="4">
        <v>11000000</v>
      </c>
      <c r="E148" s="4">
        <v>0</v>
      </c>
      <c r="F148" s="4">
        <v>3</v>
      </c>
      <c r="G148" s="4"/>
      <c r="H148" s="4"/>
      <c r="I148" s="4"/>
    </row>
    <row r="149" spans="1:9" x14ac:dyDescent="0.25">
      <c r="A149" t="s">
        <v>171</v>
      </c>
      <c r="B149" s="4">
        <v>6</v>
      </c>
      <c r="C149" s="4">
        <v>2</v>
      </c>
      <c r="D149" s="4">
        <v>5000000</v>
      </c>
      <c r="E149" s="4">
        <v>0</v>
      </c>
      <c r="F149" s="4">
        <v>3</v>
      </c>
      <c r="G149" s="4"/>
      <c r="H149" s="4"/>
      <c r="I149" s="4"/>
    </row>
    <row r="150" spans="1:9" x14ac:dyDescent="0.25">
      <c r="A150" t="s">
        <v>175</v>
      </c>
      <c r="B150" s="4">
        <v>2</v>
      </c>
      <c r="C150" s="4">
        <v>1</v>
      </c>
      <c r="D150" s="4">
        <v>11000000</v>
      </c>
      <c r="E150" s="4">
        <v>0</v>
      </c>
      <c r="F150" s="4">
        <v>2</v>
      </c>
      <c r="G150" s="4"/>
      <c r="H150" s="4"/>
      <c r="I150" s="4"/>
    </row>
    <row r="153" spans="1:9" x14ac:dyDescent="0.25">
      <c r="A153" t="s">
        <v>184</v>
      </c>
      <c r="B153" s="4">
        <v>93</v>
      </c>
      <c r="C153" s="4">
        <v>16</v>
      </c>
      <c r="D153" s="4">
        <v>3000000</v>
      </c>
      <c r="E153" s="4">
        <v>0</v>
      </c>
      <c r="F153" s="4">
        <v>6</v>
      </c>
      <c r="G153" s="4"/>
      <c r="H153" s="4"/>
      <c r="I153" s="4"/>
    </row>
    <row r="154" spans="1:9" x14ac:dyDescent="0.25">
      <c r="A154" t="s">
        <v>136</v>
      </c>
      <c r="B154" s="4">
        <v>33</v>
      </c>
      <c r="C154" s="4">
        <v>5</v>
      </c>
      <c r="D154" s="4">
        <v>7000000</v>
      </c>
      <c r="E154" s="4">
        <v>0</v>
      </c>
      <c r="F154" s="4">
        <v>2</v>
      </c>
      <c r="G154" s="4"/>
      <c r="H154" s="4"/>
      <c r="I154" s="4"/>
    </row>
    <row r="155" spans="1:9" x14ac:dyDescent="0.25">
      <c r="A155" t="s">
        <v>149</v>
      </c>
      <c r="B155" s="4">
        <v>227</v>
      </c>
      <c r="C155" s="4">
        <v>4</v>
      </c>
      <c r="D155" s="4">
        <v>4000000</v>
      </c>
      <c r="E155" s="4">
        <v>0</v>
      </c>
      <c r="F155" s="4">
        <v>4</v>
      </c>
      <c r="G155" s="4"/>
      <c r="H155" s="4"/>
      <c r="I155" s="4"/>
    </row>
    <row r="156" spans="1:9" x14ac:dyDescent="0.25">
      <c r="A156" t="s">
        <v>58</v>
      </c>
      <c r="B156" s="4">
        <v>7</v>
      </c>
      <c r="C156" s="4">
        <v>3</v>
      </c>
      <c r="D156" s="4">
        <v>5000000</v>
      </c>
      <c r="E156" s="4">
        <v>0</v>
      </c>
      <c r="F156" s="4">
        <v>0</v>
      </c>
      <c r="G156" s="4"/>
      <c r="H156" s="4"/>
      <c r="I156" s="4"/>
    </row>
    <row r="157" spans="1:9" x14ac:dyDescent="0.25">
      <c r="A157" t="s">
        <v>135</v>
      </c>
      <c r="B157" s="4">
        <v>15</v>
      </c>
      <c r="C157" s="4">
        <v>2</v>
      </c>
      <c r="D157" s="4">
        <v>3000000</v>
      </c>
      <c r="E157" s="4">
        <v>0</v>
      </c>
      <c r="F157" s="4">
        <v>0</v>
      </c>
      <c r="G157" s="4"/>
      <c r="H157" s="4"/>
      <c r="I157" s="4"/>
    </row>
    <row r="158" spans="1:9" x14ac:dyDescent="0.25">
      <c r="A158" t="s">
        <v>133</v>
      </c>
      <c r="B158" s="4">
        <v>1</v>
      </c>
      <c r="C158" s="4">
        <v>1</v>
      </c>
      <c r="D158" s="4">
        <v>21000000</v>
      </c>
      <c r="E158" s="4">
        <v>0</v>
      </c>
      <c r="F158" s="4">
        <v>0</v>
      </c>
      <c r="G158" s="4"/>
      <c r="H158" s="4"/>
      <c r="I158" s="4"/>
    </row>
    <row r="159" spans="1:9" x14ac:dyDescent="0.25">
      <c r="A159" t="s">
        <v>166</v>
      </c>
      <c r="B159" s="4">
        <v>10</v>
      </c>
      <c r="C159" s="4">
        <v>1</v>
      </c>
      <c r="D159" s="4">
        <v>7000000</v>
      </c>
      <c r="E159" s="4">
        <v>0</v>
      </c>
      <c r="F159" s="4">
        <v>3</v>
      </c>
      <c r="G159" s="4"/>
      <c r="H159" s="4"/>
      <c r="I159" s="4"/>
    </row>
    <row r="160" spans="1:9" x14ac:dyDescent="0.25">
      <c r="A160" t="s">
        <v>79</v>
      </c>
      <c r="B160" s="4">
        <v>219</v>
      </c>
      <c r="C160" s="4">
        <v>1</v>
      </c>
      <c r="D160" s="4">
        <v>7000000</v>
      </c>
      <c r="E160" s="4">
        <v>0</v>
      </c>
      <c r="F160" s="4">
        <v>7</v>
      </c>
      <c r="G160" s="4"/>
      <c r="H160" s="4"/>
      <c r="I160" s="4"/>
    </row>
    <row r="161" spans="1:9" x14ac:dyDescent="0.25">
      <c r="A161" t="s">
        <v>76</v>
      </c>
      <c r="B161" s="4">
        <v>4</v>
      </c>
      <c r="C161" s="4">
        <v>1</v>
      </c>
      <c r="D161" s="4">
        <v>6000000</v>
      </c>
      <c r="E161" s="4">
        <v>0</v>
      </c>
      <c r="F161" s="4">
        <v>2</v>
      </c>
      <c r="G161" s="4"/>
      <c r="H161" s="4"/>
      <c r="I161" s="4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/>
  </sheetPr>
  <dimension ref="A1:J12"/>
  <sheetViews>
    <sheetView zoomScaleNormal="100" workbookViewId="0">
      <pane ySplit="1" topLeftCell="A2" activePane="bottomLeft" state="frozen"/>
      <selection pane="bottomLeft"/>
    </sheetView>
  </sheetViews>
  <sheetFormatPr defaultColWidth="9.140625" defaultRowHeight="15" outlineLevelCol="1" x14ac:dyDescent="0.25"/>
  <cols>
    <col min="1" max="1" width="43.7109375" bestFit="1" customWidth="1"/>
    <col min="2" max="3" width="8.7109375" style="4" customWidth="1" outlineLevel="1"/>
    <col min="4" max="4" width="8.7109375" style="4" customWidth="1"/>
    <col min="5" max="6" width="8.7109375" style="4" customWidth="1" outlineLevel="1"/>
    <col min="7" max="7" width="8.7109375" style="4" hidden="1" customWidth="1"/>
    <col min="8" max="9" width="8.7109375" style="4" hidden="1" customWidth="1" outlineLevel="1"/>
    <col min="10" max="10" width="9.140625" collapsed="1"/>
  </cols>
  <sheetData>
    <row r="1" spans="1:9" s="1" customFormat="1" ht="50.1" customHeight="1" x14ac:dyDescent="0.25">
      <c r="A1" s="1" t="s">
        <v>38</v>
      </c>
      <c r="B1" s="3" t="s">
        <v>55</v>
      </c>
      <c r="C1" s="3" t="s">
        <v>70</v>
      </c>
      <c r="D1" s="3" t="s">
        <v>180</v>
      </c>
      <c r="E1" s="3" t="s">
        <v>111</v>
      </c>
      <c r="F1" s="3" t="s">
        <v>168</v>
      </c>
      <c r="G1" s="3" t="s">
        <v>183</v>
      </c>
      <c r="H1" s="3" t="s">
        <v>3</v>
      </c>
      <c r="I1" s="3" t="s">
        <v>20</v>
      </c>
    </row>
    <row r="2" spans="1:9" x14ac:dyDescent="0.25">
      <c r="A2" t="s">
        <v>184</v>
      </c>
      <c r="B2" s="4">
        <v>93</v>
      </c>
      <c r="C2" s="4">
        <v>16</v>
      </c>
      <c r="D2" s="4">
        <v>3000000</v>
      </c>
      <c r="E2" s="4">
        <v>0</v>
      </c>
      <c r="F2" s="4">
        <v>6</v>
      </c>
    </row>
    <row r="3" spans="1:9" x14ac:dyDescent="0.25">
      <c r="A3" t="s">
        <v>136</v>
      </c>
      <c r="B3" s="4">
        <v>33</v>
      </c>
      <c r="C3" s="4">
        <v>5</v>
      </c>
      <c r="D3" s="4">
        <v>7000000</v>
      </c>
      <c r="E3" s="4">
        <v>0</v>
      </c>
      <c r="F3" s="4">
        <v>2</v>
      </c>
    </row>
    <row r="4" spans="1:9" x14ac:dyDescent="0.25">
      <c r="A4" t="s">
        <v>149</v>
      </c>
      <c r="B4" s="4">
        <v>227</v>
      </c>
      <c r="C4" s="4">
        <v>4</v>
      </c>
      <c r="D4" s="4">
        <v>4000000</v>
      </c>
      <c r="E4" s="4">
        <v>0</v>
      </c>
      <c r="F4" s="4">
        <v>4</v>
      </c>
    </row>
    <row r="5" spans="1:9" x14ac:dyDescent="0.25">
      <c r="A5" t="s">
        <v>58</v>
      </c>
      <c r="B5" s="4">
        <v>7</v>
      </c>
      <c r="C5" s="4">
        <v>3</v>
      </c>
      <c r="D5" s="4">
        <v>5000000</v>
      </c>
      <c r="E5" s="4">
        <v>0</v>
      </c>
      <c r="F5" s="4">
        <v>0</v>
      </c>
    </row>
    <row r="6" spans="1:9" x14ac:dyDescent="0.25">
      <c r="A6" t="s">
        <v>135</v>
      </c>
      <c r="B6" s="4">
        <v>15</v>
      </c>
      <c r="C6" s="4">
        <v>2</v>
      </c>
      <c r="D6" s="4">
        <v>3000000</v>
      </c>
      <c r="E6" s="4">
        <v>0</v>
      </c>
      <c r="F6" s="4">
        <v>0</v>
      </c>
    </row>
    <row r="7" spans="1:9" x14ac:dyDescent="0.25">
      <c r="A7" t="s">
        <v>133</v>
      </c>
      <c r="B7" s="4">
        <v>1</v>
      </c>
      <c r="C7" s="4">
        <v>1</v>
      </c>
      <c r="D7" s="4">
        <v>21000000</v>
      </c>
      <c r="E7" s="4">
        <v>0</v>
      </c>
      <c r="F7" s="4">
        <v>0</v>
      </c>
    </row>
    <row r="8" spans="1:9" x14ac:dyDescent="0.25">
      <c r="A8" t="s">
        <v>166</v>
      </c>
      <c r="B8" s="4">
        <v>10</v>
      </c>
      <c r="C8" s="4">
        <v>1</v>
      </c>
      <c r="D8" s="4">
        <v>7000000</v>
      </c>
      <c r="E8" s="4">
        <v>0</v>
      </c>
      <c r="F8" s="4">
        <v>3</v>
      </c>
    </row>
    <row r="9" spans="1:9" x14ac:dyDescent="0.25">
      <c r="A9" t="s">
        <v>79</v>
      </c>
      <c r="B9" s="4">
        <v>219</v>
      </c>
      <c r="C9" s="4">
        <v>1</v>
      </c>
      <c r="D9" s="4">
        <v>7000000</v>
      </c>
      <c r="E9" s="4">
        <v>0</v>
      </c>
      <c r="F9" s="4">
        <v>7</v>
      </c>
    </row>
    <row r="10" spans="1:9" x14ac:dyDescent="0.25">
      <c r="A10" t="s">
        <v>76</v>
      </c>
      <c r="B10" s="4">
        <v>4</v>
      </c>
      <c r="C10" s="4">
        <v>1</v>
      </c>
      <c r="D10" s="4">
        <v>6000000</v>
      </c>
      <c r="E10" s="4">
        <v>0</v>
      </c>
      <c r="F10" s="4">
        <v>2</v>
      </c>
    </row>
    <row r="12" spans="1:9" x14ac:dyDescent="0.25">
      <c r="C12" s="6">
        <f>SUM(C2:C10)</f>
        <v>34</v>
      </c>
      <c r="D12" s="5">
        <f>SUM(D2:D10)</f>
        <v>63000000</v>
      </c>
      <c r="E12" s="5">
        <f>SUM(E2:E10)</f>
        <v>0</v>
      </c>
    </row>
  </sheetData>
  <sortState xmlns:xlrd2="http://schemas.microsoft.com/office/spreadsheetml/2017/richdata2" ref="A2:I10">
    <sortCondition descending="1" ref="C3"/>
  </sortState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S57"/>
  <sheetViews>
    <sheetView tabSelected="1" zoomScaleNormal="100" workbookViewId="0"/>
  </sheetViews>
  <sheetFormatPr defaultColWidth="9.140625" defaultRowHeight="15" x14ac:dyDescent="0.25"/>
  <cols>
    <col min="1" max="1" width="27" bestFit="1" customWidth="1"/>
    <col min="2" max="2" width="12.5703125" bestFit="1" customWidth="1"/>
  </cols>
  <sheetData>
    <row r="1" spans="1:19" x14ac:dyDescent="0.25">
      <c r="A1" t="s">
        <v>199</v>
      </c>
      <c r="B1">
        <v>1818</v>
      </c>
    </row>
    <row r="2" spans="1:19" x14ac:dyDescent="0.25">
      <c r="A2" t="s">
        <v>198</v>
      </c>
      <c r="B2">
        <v>144</v>
      </c>
    </row>
    <row r="3" spans="1:19" x14ac:dyDescent="0.25">
      <c r="A3" s="2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10" t="str">
        <f>HYPERLINK("#"&amp;"'Диваны'!A1", "Диваны")</f>
        <v>Диваны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x14ac:dyDescent="0.25">
      <c r="A5" s="11"/>
      <c r="B5" s="12" t="s">
        <v>108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x14ac:dyDescent="0.25">
      <c r="A6" s="11"/>
      <c r="B6" s="11"/>
      <c r="C6" s="10" t="str">
        <f>HYPERLINK("#"&amp;"'Аккордеон'!A1", "Аккордеон")</f>
        <v>Аккордеон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x14ac:dyDescent="0.25">
      <c r="A7" s="11"/>
      <c r="B7" s="11"/>
      <c r="C7" s="10" t="str">
        <f>HYPERLINK("#"&amp;"'Раскладной'!A1", "Раскладной")</f>
        <v>Раскладной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x14ac:dyDescent="0.25">
      <c r="A8" s="11"/>
      <c r="B8" s="11"/>
      <c r="C8" s="10" t="str">
        <f>HYPERLINK("#"&amp;"'Книжка'!A1", "Книжка")</f>
        <v>Книжка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x14ac:dyDescent="0.25">
      <c r="A9" s="11"/>
      <c r="B9" s="11"/>
      <c r="C9" s="10" t="str">
        <f>HYPERLINK("#"&amp;"'Выкатной'!A1", "Выкатной")</f>
        <v>Выкатной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x14ac:dyDescent="0.25">
      <c r="A10" s="11"/>
      <c r="B10" s="11"/>
      <c r="C10" s="10" t="str">
        <f>HYPERLINK("#"&amp;"'Еврокнижка'!A1", "Еврокнижка")</f>
        <v>Еврокнижка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x14ac:dyDescent="0.25">
      <c r="A11" s="11"/>
      <c r="B11" s="11"/>
      <c r="C11" s="10" t="str">
        <f>HYPERLINK("#"&amp;"'Клик кляк'!A1", "Клик кляк")</f>
        <v>Клик кляк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x14ac:dyDescent="0.25">
      <c r="A12" s="11"/>
      <c r="B12" s="11"/>
      <c r="C12" s="10" t="str">
        <f>HYPERLINK("#"&amp;"'Раскладывающийся вперед'!A1", "Раскладывающийся вперед")</f>
        <v>Раскладывающийся вперед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x14ac:dyDescent="0.25">
      <c r="A13" s="11"/>
      <c r="B13" s="12" t="s">
        <v>154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x14ac:dyDescent="0.25">
      <c r="A14" s="11"/>
      <c r="B14" s="11"/>
      <c r="C14" s="13" t="s">
        <v>163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x14ac:dyDescent="0.25">
      <c r="A15" s="11"/>
      <c r="B15" s="11"/>
      <c r="C15" s="11"/>
      <c r="D15" s="13" t="s">
        <v>26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x14ac:dyDescent="0.25">
      <c r="A16" s="11"/>
      <c r="B16" s="11"/>
      <c r="C16" s="13" t="s">
        <v>16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x14ac:dyDescent="0.25">
      <c r="A17" s="11"/>
      <c r="B17" s="11"/>
      <c r="C17" s="13" t="s">
        <v>26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x14ac:dyDescent="0.25">
      <c r="A18" s="11"/>
      <c r="B18" s="11"/>
      <c r="C18" s="13" t="s">
        <v>142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x14ac:dyDescent="0.25">
      <c r="A19" s="11"/>
      <c r="B19" s="11"/>
      <c r="C19" s="11"/>
      <c r="D19" s="13" t="s">
        <v>50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x14ac:dyDescent="0.25">
      <c r="A20" s="11"/>
      <c r="B20" s="11"/>
      <c r="C20" s="13" t="s">
        <v>182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x14ac:dyDescent="0.25">
      <c r="A21" s="11"/>
      <c r="B21" s="11"/>
      <c r="C21" s="13" t="s">
        <v>53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x14ac:dyDescent="0.25">
      <c r="A22" s="11"/>
      <c r="B22" s="11"/>
      <c r="C22" s="11"/>
      <c r="D22" s="13" t="s">
        <v>50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x14ac:dyDescent="0.25">
      <c r="A23" s="11"/>
      <c r="B23" s="11"/>
      <c r="C23" s="13" t="s">
        <v>59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x14ac:dyDescent="0.25">
      <c r="A24" s="11"/>
      <c r="B24" s="11"/>
      <c r="C24" s="13" t="s">
        <v>72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x14ac:dyDescent="0.25">
      <c r="A25" s="11"/>
      <c r="B25" s="11"/>
      <c r="C25" s="13" t="s">
        <v>152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x14ac:dyDescent="0.25">
      <c r="A26" s="11"/>
      <c r="B26" s="11"/>
      <c r="C26" s="13" t="s">
        <v>77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x14ac:dyDescent="0.25">
      <c r="A27" s="11"/>
      <c r="B27" s="11"/>
      <c r="C27" s="13" t="s">
        <v>36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x14ac:dyDescent="0.25">
      <c r="A28" s="11"/>
      <c r="B28" s="11"/>
      <c r="C28" s="13" t="s">
        <v>107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x14ac:dyDescent="0.25">
      <c r="A29" s="11"/>
      <c r="B29" s="11"/>
      <c r="C29" s="13" t="s">
        <v>151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x14ac:dyDescent="0.25">
      <c r="A30" s="11"/>
      <c r="B30" s="11"/>
      <c r="C30" s="13" t="s">
        <v>5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x14ac:dyDescent="0.25">
      <c r="A31" s="11"/>
      <c r="B31" s="11"/>
      <c r="C31" s="11"/>
      <c r="D31" s="13" t="s">
        <v>68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x14ac:dyDescent="0.25">
      <c r="A32" s="11"/>
      <c r="B32" s="11"/>
      <c r="C32" s="13" t="s">
        <v>67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x14ac:dyDescent="0.25">
      <c r="A33" s="11"/>
      <c r="B33" s="11"/>
      <c r="C33" s="13" t="s">
        <v>106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x14ac:dyDescent="0.25">
      <c r="A34" s="11"/>
      <c r="B34" s="11"/>
      <c r="C34" s="13" t="s">
        <v>188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x14ac:dyDescent="0.25">
      <c r="A35" s="11"/>
      <c r="B35" s="11"/>
      <c r="C35" s="13" t="s">
        <v>144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1:19" x14ac:dyDescent="0.25">
      <c r="A36" s="11"/>
      <c r="B36" s="11"/>
      <c r="C36" s="13" t="s">
        <v>179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1:19" x14ac:dyDescent="0.25">
      <c r="A37" s="11"/>
      <c r="B37" s="11"/>
      <c r="C37" s="13" t="s">
        <v>109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1:19" x14ac:dyDescent="0.25">
      <c r="A38" s="11"/>
      <c r="B38" s="11"/>
      <c r="C38" s="13" t="s">
        <v>141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x14ac:dyDescent="0.25">
      <c r="A39" s="11"/>
      <c r="B39" s="11"/>
      <c r="C39" s="13" t="s">
        <v>162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1:19" x14ac:dyDescent="0.25">
      <c r="A40" s="11"/>
      <c r="B40" s="11"/>
      <c r="C40" s="13" t="s">
        <v>185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spans="1:19" x14ac:dyDescent="0.25">
      <c r="A41" s="11"/>
      <c r="B41" s="12" t="s">
        <v>23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x14ac:dyDescent="0.25">
      <c r="A42" s="11"/>
      <c r="B42" s="11"/>
      <c r="C42" s="13" t="s">
        <v>104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</row>
    <row r="43" spans="1:19" x14ac:dyDescent="0.25">
      <c r="A43" s="11"/>
      <c r="B43" s="11"/>
      <c r="C43" s="11"/>
      <c r="D43" s="13" t="s">
        <v>56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19" x14ac:dyDescent="0.25">
      <c r="A44" s="11"/>
      <c r="B44" s="11"/>
      <c r="C44" s="13" t="s">
        <v>78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1:19" x14ac:dyDescent="0.25">
      <c r="A45" s="11"/>
      <c r="B45" s="11"/>
      <c r="C45" s="13" t="s">
        <v>0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 x14ac:dyDescent="0.25">
      <c r="A46" s="11"/>
      <c r="B46" s="11"/>
      <c r="C46" s="11"/>
      <c r="D46" s="13" t="s">
        <v>9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1:19" x14ac:dyDescent="0.25">
      <c r="A47" s="11"/>
      <c r="B47" s="11"/>
      <c r="C47" s="13" t="s">
        <v>90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1:19" x14ac:dyDescent="0.25">
      <c r="A48" s="11"/>
      <c r="B48" s="11"/>
      <c r="C48" s="13" t="s">
        <v>146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 x14ac:dyDescent="0.25">
      <c r="A49" s="11"/>
      <c r="B49" s="12" t="s">
        <v>49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x14ac:dyDescent="0.25">
      <c r="A50" s="11"/>
      <c r="B50" s="11"/>
      <c r="C50" s="13" t="s">
        <v>1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x14ac:dyDescent="0.25">
      <c r="A51" s="11"/>
      <c r="B51" s="11"/>
      <c r="C51" s="13" t="s">
        <v>137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x14ac:dyDescent="0.25">
      <c r="A52" s="11"/>
      <c r="B52" s="11"/>
      <c r="C52" s="13" t="s">
        <v>18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 x14ac:dyDescent="0.25">
      <c r="A53" s="11"/>
      <c r="B53" s="12" t="s">
        <v>173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x14ac:dyDescent="0.25">
      <c r="A54" s="11"/>
      <c r="B54" s="11"/>
      <c r="C54" s="13" t="s">
        <v>126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19" x14ac:dyDescent="0.25">
      <c r="A55" s="11"/>
      <c r="B55" s="11"/>
      <c r="C55" s="13" t="s">
        <v>92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19" x14ac:dyDescent="0.25">
      <c r="A56" s="11"/>
      <c r="B56" s="11"/>
      <c r="C56" s="13" t="s">
        <v>84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19" ht="16.5" customHeight="1" x14ac:dyDescent="0.25">
      <c r="A57" s="11"/>
      <c r="B57" s="11"/>
      <c r="C57" s="13" t="s">
        <v>153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</row>
  </sheetData>
  <mergeCells count="55">
    <mergeCell ref="A3:S3"/>
    <mergeCell ref="C54:S54"/>
    <mergeCell ref="C55:S55"/>
    <mergeCell ref="C56:S56"/>
    <mergeCell ref="C57:S57"/>
    <mergeCell ref="B49:S49"/>
    <mergeCell ref="C50:S50"/>
    <mergeCell ref="C51:S51"/>
    <mergeCell ref="C52:S52"/>
    <mergeCell ref="B53:S53"/>
    <mergeCell ref="C44:S44"/>
    <mergeCell ref="C45:S45"/>
    <mergeCell ref="D46:S46"/>
    <mergeCell ref="C47:S47"/>
    <mergeCell ref="C48:S48"/>
    <mergeCell ref="C39:S39"/>
    <mergeCell ref="C40:S40"/>
    <mergeCell ref="B41:S41"/>
    <mergeCell ref="C42:S42"/>
    <mergeCell ref="D43:S43"/>
    <mergeCell ref="C34:S34"/>
    <mergeCell ref="C35:S35"/>
    <mergeCell ref="C36:S36"/>
    <mergeCell ref="C37:S37"/>
    <mergeCell ref="C38:S38"/>
    <mergeCell ref="C29:S29"/>
    <mergeCell ref="C30:S30"/>
    <mergeCell ref="D31:S31"/>
    <mergeCell ref="C32:S32"/>
    <mergeCell ref="C33:S33"/>
    <mergeCell ref="C24:S24"/>
    <mergeCell ref="C25:S25"/>
    <mergeCell ref="C26:S26"/>
    <mergeCell ref="C27:S27"/>
    <mergeCell ref="C28:S28"/>
    <mergeCell ref="D19:S19"/>
    <mergeCell ref="C20:S20"/>
    <mergeCell ref="C21:S21"/>
    <mergeCell ref="D22:S22"/>
    <mergeCell ref="C23:S23"/>
    <mergeCell ref="C14:S14"/>
    <mergeCell ref="D15:S15"/>
    <mergeCell ref="C16:S16"/>
    <mergeCell ref="C17:S17"/>
    <mergeCell ref="C18:S18"/>
    <mergeCell ref="C9:S9"/>
    <mergeCell ref="C10:S10"/>
    <mergeCell ref="C11:S11"/>
    <mergeCell ref="C12:S12"/>
    <mergeCell ref="B13:S13"/>
    <mergeCell ref="A4:S4"/>
    <mergeCell ref="B5:S5"/>
    <mergeCell ref="C6:S6"/>
    <mergeCell ref="C7:S7"/>
    <mergeCell ref="C8:S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J54"/>
  <sheetViews>
    <sheetView zoomScaleNormal="100" workbookViewId="0">
      <pane ySplit="1" topLeftCell="A2" activePane="bottomLeft" state="frozen"/>
      <selection pane="bottomLeft" activeCell="F1" sqref="A1:F1"/>
    </sheetView>
  </sheetViews>
  <sheetFormatPr defaultColWidth="9.140625" defaultRowHeight="15" outlineLevelCol="1" x14ac:dyDescent="0.25"/>
  <cols>
    <col min="1" max="1" width="40.5703125" bestFit="1" customWidth="1"/>
    <col min="2" max="3" width="8.7109375" style="4" customWidth="1" outlineLevel="1"/>
    <col min="4" max="4" width="8.7109375" style="4" customWidth="1"/>
    <col min="5" max="6" width="8.7109375" style="4" customWidth="1" outlineLevel="1"/>
    <col min="7" max="7" width="8.7109375" style="4" hidden="1" customWidth="1"/>
    <col min="8" max="9" width="8.7109375" style="4" hidden="1" customWidth="1" outlineLevel="1"/>
    <col min="10" max="10" width="9.140625" collapsed="1"/>
  </cols>
  <sheetData>
    <row r="1" spans="1:9" s="1" customFormat="1" ht="50.1" customHeight="1" x14ac:dyDescent="0.25">
      <c r="A1" s="1" t="s">
        <v>38</v>
      </c>
      <c r="B1" s="3" t="s">
        <v>55</v>
      </c>
      <c r="C1" s="3" t="s">
        <v>70</v>
      </c>
      <c r="D1" s="3" t="s">
        <v>180</v>
      </c>
      <c r="E1" s="3" t="s">
        <v>111</v>
      </c>
      <c r="F1" s="3" t="s">
        <v>168</v>
      </c>
      <c r="G1" s="3" t="s">
        <v>183</v>
      </c>
      <c r="H1" s="3" t="s">
        <v>3</v>
      </c>
      <c r="I1" s="3" t="s">
        <v>20</v>
      </c>
    </row>
    <row r="2" spans="1:9" x14ac:dyDescent="0.25">
      <c r="A2" t="s">
        <v>125</v>
      </c>
      <c r="B2" s="4">
        <v>66780</v>
      </c>
      <c r="C2" s="4">
        <v>341</v>
      </c>
      <c r="D2" s="4">
        <v>41000000</v>
      </c>
      <c r="E2" s="4">
        <v>0</v>
      </c>
      <c r="F2" s="4">
        <v>10</v>
      </c>
    </row>
    <row r="3" spans="1:9" x14ac:dyDescent="0.25">
      <c r="A3" t="s">
        <v>192</v>
      </c>
      <c r="B3" s="4">
        <v>19524</v>
      </c>
      <c r="C3" s="4">
        <v>339</v>
      </c>
      <c r="D3" s="4">
        <v>14000000</v>
      </c>
      <c r="E3" s="4">
        <v>0</v>
      </c>
      <c r="F3" s="4">
        <v>9</v>
      </c>
    </row>
    <row r="4" spans="1:9" x14ac:dyDescent="0.25">
      <c r="A4" t="s">
        <v>155</v>
      </c>
      <c r="B4" s="4">
        <v>2034</v>
      </c>
      <c r="C4" s="4">
        <v>253</v>
      </c>
      <c r="D4" s="4">
        <v>15000000</v>
      </c>
      <c r="E4" s="4">
        <v>0</v>
      </c>
      <c r="F4" s="4">
        <v>4</v>
      </c>
    </row>
    <row r="5" spans="1:9" x14ac:dyDescent="0.25">
      <c r="A5" t="s">
        <v>8</v>
      </c>
      <c r="B5" s="4">
        <v>2516</v>
      </c>
      <c r="C5" s="4">
        <v>22</v>
      </c>
      <c r="D5" s="4">
        <v>5000000</v>
      </c>
      <c r="E5" s="4">
        <v>0</v>
      </c>
      <c r="F5" s="4">
        <v>5</v>
      </c>
    </row>
    <row r="6" spans="1:9" x14ac:dyDescent="0.25">
      <c r="A6" t="s">
        <v>24</v>
      </c>
      <c r="B6" s="4">
        <v>844</v>
      </c>
      <c r="C6" s="4">
        <v>22</v>
      </c>
      <c r="D6" s="4">
        <v>12000000</v>
      </c>
      <c r="E6" s="4">
        <v>0</v>
      </c>
      <c r="F6" s="4">
        <v>0</v>
      </c>
    </row>
    <row r="7" spans="1:9" x14ac:dyDescent="0.25">
      <c r="A7" t="s">
        <v>96</v>
      </c>
      <c r="B7" s="4">
        <v>52</v>
      </c>
      <c r="C7" s="4">
        <v>21</v>
      </c>
      <c r="D7" s="4">
        <v>10000000</v>
      </c>
      <c r="E7" s="4">
        <v>0</v>
      </c>
      <c r="F7" s="4">
        <v>0</v>
      </c>
    </row>
    <row r="8" spans="1:9" x14ac:dyDescent="0.25">
      <c r="A8" t="s">
        <v>98</v>
      </c>
      <c r="B8" s="4">
        <v>2879</v>
      </c>
      <c r="C8" s="4">
        <v>10</v>
      </c>
      <c r="D8" s="4">
        <v>12000000</v>
      </c>
      <c r="E8" s="4">
        <v>0</v>
      </c>
      <c r="F8" s="4">
        <v>4</v>
      </c>
    </row>
    <row r="9" spans="1:9" x14ac:dyDescent="0.25">
      <c r="A9" t="s">
        <v>116</v>
      </c>
      <c r="B9" s="4">
        <v>740</v>
      </c>
      <c r="C9" s="4">
        <v>9</v>
      </c>
      <c r="D9" s="4">
        <v>18000000</v>
      </c>
      <c r="E9" s="4">
        <v>0</v>
      </c>
      <c r="F9" s="4">
        <v>1</v>
      </c>
    </row>
    <row r="10" spans="1:9" x14ac:dyDescent="0.25">
      <c r="A10" t="s">
        <v>100</v>
      </c>
      <c r="B10" s="4">
        <v>236</v>
      </c>
      <c r="C10" s="4">
        <v>8</v>
      </c>
      <c r="D10" s="4">
        <v>9000000</v>
      </c>
      <c r="E10" s="4">
        <v>0</v>
      </c>
      <c r="F10" s="4">
        <v>2</v>
      </c>
    </row>
    <row r="11" spans="1:9" x14ac:dyDescent="0.25">
      <c r="A11" t="s">
        <v>43</v>
      </c>
      <c r="B11" s="4">
        <v>33</v>
      </c>
      <c r="C11" s="4">
        <v>8</v>
      </c>
      <c r="D11" s="4">
        <v>22000000</v>
      </c>
      <c r="E11" s="4">
        <v>0</v>
      </c>
      <c r="F11" s="4">
        <v>0</v>
      </c>
    </row>
    <row r="12" spans="1:9" x14ac:dyDescent="0.25">
      <c r="A12" t="s">
        <v>139</v>
      </c>
      <c r="B12" s="4">
        <v>63</v>
      </c>
      <c r="C12" s="4">
        <v>7</v>
      </c>
      <c r="D12" s="4">
        <v>18000000</v>
      </c>
      <c r="E12" s="4">
        <v>0</v>
      </c>
      <c r="F12" s="4">
        <v>1</v>
      </c>
    </row>
    <row r="13" spans="1:9" x14ac:dyDescent="0.25">
      <c r="A13" t="s">
        <v>81</v>
      </c>
      <c r="B13" s="4">
        <v>2219</v>
      </c>
      <c r="C13" s="4">
        <v>7</v>
      </c>
      <c r="D13" s="4">
        <v>18000000</v>
      </c>
      <c r="E13" s="4">
        <v>0</v>
      </c>
      <c r="F13" s="4">
        <v>5</v>
      </c>
    </row>
    <row r="14" spans="1:9" x14ac:dyDescent="0.25">
      <c r="A14" t="s">
        <v>62</v>
      </c>
      <c r="B14" s="4">
        <v>178</v>
      </c>
      <c r="C14" s="4">
        <v>6</v>
      </c>
      <c r="D14" s="4">
        <v>15000000</v>
      </c>
      <c r="E14" s="4">
        <v>0</v>
      </c>
      <c r="F14" s="4">
        <v>0</v>
      </c>
    </row>
    <row r="15" spans="1:9" x14ac:dyDescent="0.25">
      <c r="A15" t="s">
        <v>51</v>
      </c>
      <c r="B15" s="4">
        <v>256</v>
      </c>
      <c r="C15" s="4">
        <v>6</v>
      </c>
      <c r="D15" s="4">
        <v>23000000</v>
      </c>
      <c r="E15" s="4">
        <v>0</v>
      </c>
      <c r="F15" s="4">
        <v>2</v>
      </c>
    </row>
    <row r="16" spans="1:9" x14ac:dyDescent="0.25">
      <c r="A16" t="s">
        <v>195</v>
      </c>
      <c r="B16" s="4">
        <v>2544</v>
      </c>
      <c r="C16" s="4">
        <v>6</v>
      </c>
      <c r="D16" s="4">
        <v>10000000</v>
      </c>
      <c r="E16" s="4">
        <v>0</v>
      </c>
      <c r="F16" s="4">
        <v>6</v>
      </c>
    </row>
    <row r="17" spans="1:6" x14ac:dyDescent="0.25">
      <c r="A17" t="s">
        <v>39</v>
      </c>
      <c r="B17" s="4">
        <v>536</v>
      </c>
      <c r="C17" s="4">
        <v>6</v>
      </c>
      <c r="D17" s="4">
        <v>14000000</v>
      </c>
      <c r="E17" s="4">
        <v>0</v>
      </c>
      <c r="F17" s="4">
        <v>2</v>
      </c>
    </row>
    <row r="18" spans="1:6" x14ac:dyDescent="0.25">
      <c r="A18" t="s">
        <v>22</v>
      </c>
      <c r="B18" s="4">
        <v>139</v>
      </c>
      <c r="C18" s="4">
        <v>6</v>
      </c>
      <c r="D18" s="4">
        <v>17000000</v>
      </c>
      <c r="E18" s="4">
        <v>0</v>
      </c>
      <c r="F18" s="4">
        <v>0</v>
      </c>
    </row>
    <row r="19" spans="1:6" x14ac:dyDescent="0.25">
      <c r="A19" t="s">
        <v>120</v>
      </c>
      <c r="B19" s="4">
        <v>308</v>
      </c>
      <c r="C19" s="4">
        <v>5</v>
      </c>
      <c r="D19" s="4">
        <v>16000000</v>
      </c>
      <c r="E19" s="4">
        <v>0</v>
      </c>
      <c r="F19" s="4">
        <v>1</v>
      </c>
    </row>
    <row r="20" spans="1:6" x14ac:dyDescent="0.25">
      <c r="A20" t="s">
        <v>28</v>
      </c>
      <c r="B20" s="4">
        <v>181</v>
      </c>
      <c r="C20" s="4">
        <v>5</v>
      </c>
      <c r="D20" s="4">
        <v>8000000</v>
      </c>
      <c r="E20" s="4">
        <v>0</v>
      </c>
      <c r="F20" s="4">
        <v>1</v>
      </c>
    </row>
    <row r="21" spans="1:6" x14ac:dyDescent="0.25">
      <c r="A21" t="s">
        <v>27</v>
      </c>
      <c r="B21" s="4">
        <v>11</v>
      </c>
      <c r="C21" s="4">
        <v>5</v>
      </c>
      <c r="D21" s="4">
        <v>10000000</v>
      </c>
      <c r="E21" s="4">
        <v>0</v>
      </c>
      <c r="F21" s="4">
        <v>0</v>
      </c>
    </row>
    <row r="22" spans="1:6" x14ac:dyDescent="0.25">
      <c r="A22" t="s">
        <v>83</v>
      </c>
      <c r="B22" s="4">
        <v>9</v>
      </c>
      <c r="C22" s="4">
        <v>4</v>
      </c>
      <c r="D22" s="4">
        <v>23000000</v>
      </c>
      <c r="E22" s="4">
        <v>0</v>
      </c>
      <c r="F22" s="4">
        <v>2</v>
      </c>
    </row>
    <row r="23" spans="1:6" x14ac:dyDescent="0.25">
      <c r="A23" t="s">
        <v>65</v>
      </c>
      <c r="B23" s="4">
        <v>180</v>
      </c>
      <c r="C23" s="4">
        <v>4</v>
      </c>
      <c r="D23" s="4">
        <v>8000000</v>
      </c>
      <c r="E23" s="4">
        <v>0</v>
      </c>
      <c r="F23" s="4">
        <v>3</v>
      </c>
    </row>
    <row r="24" spans="1:6" x14ac:dyDescent="0.25">
      <c r="A24" t="s">
        <v>94</v>
      </c>
      <c r="B24" s="4">
        <v>204</v>
      </c>
      <c r="C24" s="4">
        <v>4</v>
      </c>
      <c r="D24" s="4">
        <v>12000000</v>
      </c>
      <c r="E24" s="4">
        <v>0</v>
      </c>
      <c r="F24" s="4">
        <v>0</v>
      </c>
    </row>
    <row r="25" spans="1:6" x14ac:dyDescent="0.25">
      <c r="A25" t="s">
        <v>91</v>
      </c>
      <c r="B25" s="4">
        <v>215</v>
      </c>
      <c r="C25" s="4">
        <v>4</v>
      </c>
      <c r="D25" s="4">
        <v>19000000</v>
      </c>
      <c r="E25" s="4">
        <v>0</v>
      </c>
      <c r="F25" s="4">
        <v>2</v>
      </c>
    </row>
    <row r="26" spans="1:6" x14ac:dyDescent="0.25">
      <c r="A26" t="s">
        <v>33</v>
      </c>
      <c r="B26" s="4">
        <v>18</v>
      </c>
      <c r="C26" s="4">
        <v>4</v>
      </c>
      <c r="D26" s="4">
        <v>10000000</v>
      </c>
      <c r="E26" s="4">
        <v>0</v>
      </c>
      <c r="F26" s="4">
        <v>0</v>
      </c>
    </row>
    <row r="27" spans="1:6" x14ac:dyDescent="0.25">
      <c r="A27" t="s">
        <v>190</v>
      </c>
      <c r="B27" s="4">
        <v>118</v>
      </c>
      <c r="C27" s="4">
        <v>3</v>
      </c>
      <c r="D27" s="4">
        <v>22000000</v>
      </c>
      <c r="E27" s="4">
        <v>0</v>
      </c>
      <c r="F27" s="4">
        <v>0</v>
      </c>
    </row>
    <row r="28" spans="1:6" x14ac:dyDescent="0.25">
      <c r="A28" t="s">
        <v>87</v>
      </c>
      <c r="B28" s="4">
        <v>2402</v>
      </c>
      <c r="C28" s="4">
        <v>3</v>
      </c>
      <c r="D28" s="4">
        <v>7000000</v>
      </c>
      <c r="E28" s="4">
        <v>0</v>
      </c>
      <c r="F28" s="4">
        <v>2</v>
      </c>
    </row>
    <row r="29" spans="1:6" x14ac:dyDescent="0.25">
      <c r="A29" t="s">
        <v>103</v>
      </c>
      <c r="B29" s="4">
        <v>99</v>
      </c>
      <c r="C29" s="4">
        <v>3</v>
      </c>
      <c r="D29" s="4">
        <v>12000000</v>
      </c>
      <c r="E29" s="4">
        <v>0</v>
      </c>
      <c r="F29" s="4">
        <v>3</v>
      </c>
    </row>
    <row r="30" spans="1:6" x14ac:dyDescent="0.25">
      <c r="A30" t="s">
        <v>10</v>
      </c>
      <c r="B30" s="4">
        <v>105</v>
      </c>
      <c r="C30" s="4">
        <v>3</v>
      </c>
      <c r="D30" s="4">
        <v>20000000</v>
      </c>
      <c r="E30" s="4">
        <v>0</v>
      </c>
      <c r="F30" s="4">
        <v>0</v>
      </c>
    </row>
    <row r="31" spans="1:6" x14ac:dyDescent="0.25">
      <c r="A31" t="s">
        <v>172</v>
      </c>
      <c r="B31" s="4">
        <v>14</v>
      </c>
      <c r="C31" s="4">
        <v>2</v>
      </c>
      <c r="D31" s="4">
        <v>10000000</v>
      </c>
      <c r="E31" s="4">
        <v>0</v>
      </c>
      <c r="F31" s="4">
        <v>0</v>
      </c>
    </row>
    <row r="32" spans="1:6" x14ac:dyDescent="0.25">
      <c r="A32" t="s">
        <v>40</v>
      </c>
      <c r="B32" s="4">
        <v>15</v>
      </c>
      <c r="C32" s="4">
        <v>2</v>
      </c>
      <c r="D32" s="4">
        <v>24000000</v>
      </c>
      <c r="E32" s="4">
        <v>0</v>
      </c>
      <c r="F32" s="4">
        <v>0</v>
      </c>
    </row>
    <row r="33" spans="1:6" x14ac:dyDescent="0.25">
      <c r="A33" t="s">
        <v>99</v>
      </c>
      <c r="B33" s="4">
        <v>43</v>
      </c>
      <c r="C33" s="4">
        <v>2</v>
      </c>
      <c r="D33" s="4">
        <v>16000000</v>
      </c>
      <c r="E33" s="4">
        <v>0</v>
      </c>
      <c r="F33" s="4">
        <v>1</v>
      </c>
    </row>
    <row r="34" spans="1:6" x14ac:dyDescent="0.25">
      <c r="A34" t="s">
        <v>169</v>
      </c>
      <c r="B34" s="4">
        <v>69</v>
      </c>
      <c r="C34" s="4">
        <v>2</v>
      </c>
      <c r="D34" s="4">
        <v>8000000</v>
      </c>
      <c r="E34" s="4">
        <v>0</v>
      </c>
      <c r="F34" s="4">
        <v>0</v>
      </c>
    </row>
    <row r="35" spans="1:6" x14ac:dyDescent="0.25">
      <c r="A35" t="s">
        <v>86</v>
      </c>
      <c r="B35" s="4">
        <v>125</v>
      </c>
      <c r="C35" s="4">
        <v>2</v>
      </c>
      <c r="D35" s="4">
        <v>8000000</v>
      </c>
      <c r="E35" s="4">
        <v>0</v>
      </c>
      <c r="F35" s="4">
        <v>0</v>
      </c>
    </row>
    <row r="36" spans="1:6" x14ac:dyDescent="0.25">
      <c r="A36" t="s">
        <v>132</v>
      </c>
      <c r="B36" s="4">
        <v>138</v>
      </c>
      <c r="C36" s="4">
        <v>2</v>
      </c>
      <c r="D36" s="4">
        <v>21000000</v>
      </c>
      <c r="E36" s="4">
        <v>0</v>
      </c>
      <c r="F36" s="4">
        <v>1</v>
      </c>
    </row>
    <row r="37" spans="1:6" x14ac:dyDescent="0.25">
      <c r="A37" t="s">
        <v>130</v>
      </c>
      <c r="B37" s="4">
        <v>218</v>
      </c>
      <c r="C37" s="4">
        <v>2</v>
      </c>
      <c r="D37" s="4">
        <v>9000000</v>
      </c>
      <c r="E37" s="4">
        <v>0</v>
      </c>
      <c r="F37" s="4">
        <v>0</v>
      </c>
    </row>
    <row r="38" spans="1:6" x14ac:dyDescent="0.25">
      <c r="A38" t="s">
        <v>52</v>
      </c>
      <c r="B38" s="4">
        <v>299</v>
      </c>
      <c r="C38" s="4">
        <v>2</v>
      </c>
      <c r="D38" s="4">
        <v>17000000</v>
      </c>
      <c r="E38" s="4">
        <v>0</v>
      </c>
      <c r="F38" s="4">
        <v>1</v>
      </c>
    </row>
    <row r="39" spans="1:6" x14ac:dyDescent="0.25">
      <c r="A39" t="s">
        <v>115</v>
      </c>
      <c r="B39" s="4">
        <v>433</v>
      </c>
      <c r="C39" s="4">
        <v>2</v>
      </c>
      <c r="D39" s="4">
        <v>17000000</v>
      </c>
      <c r="E39" s="4">
        <v>0</v>
      </c>
      <c r="F39" s="4">
        <v>0</v>
      </c>
    </row>
    <row r="40" spans="1:6" x14ac:dyDescent="0.25">
      <c r="A40" t="s">
        <v>47</v>
      </c>
      <c r="B40" s="4">
        <v>1790</v>
      </c>
      <c r="C40" s="4">
        <v>2</v>
      </c>
      <c r="D40" s="4">
        <v>8000000</v>
      </c>
      <c r="E40" s="4">
        <v>0</v>
      </c>
      <c r="F40" s="4">
        <v>3</v>
      </c>
    </row>
    <row r="41" spans="1:6" x14ac:dyDescent="0.25">
      <c r="A41" t="s">
        <v>44</v>
      </c>
      <c r="B41" s="4">
        <v>7</v>
      </c>
      <c r="C41" s="4">
        <v>1</v>
      </c>
      <c r="D41" s="4">
        <v>16000000</v>
      </c>
      <c r="E41" s="4">
        <v>0</v>
      </c>
      <c r="F41" s="4">
        <v>0</v>
      </c>
    </row>
    <row r="42" spans="1:6" x14ac:dyDescent="0.25">
      <c r="A42" t="s">
        <v>13</v>
      </c>
      <c r="B42" s="4">
        <v>38</v>
      </c>
      <c r="C42" s="4">
        <v>1</v>
      </c>
      <c r="D42" s="4">
        <v>16000000</v>
      </c>
      <c r="E42" s="4">
        <v>0</v>
      </c>
      <c r="F42" s="4">
        <v>0</v>
      </c>
    </row>
    <row r="43" spans="1:6" x14ac:dyDescent="0.25">
      <c r="A43" t="s">
        <v>4</v>
      </c>
      <c r="B43" s="4">
        <v>114</v>
      </c>
      <c r="C43" s="4">
        <v>1</v>
      </c>
      <c r="D43" s="4">
        <v>28000000</v>
      </c>
      <c r="E43" s="4">
        <v>0</v>
      </c>
      <c r="F43" s="4">
        <v>0</v>
      </c>
    </row>
    <row r="44" spans="1:6" x14ac:dyDescent="0.25">
      <c r="A44" t="s">
        <v>165</v>
      </c>
      <c r="B44" s="4">
        <v>116</v>
      </c>
      <c r="C44" s="4">
        <v>1</v>
      </c>
      <c r="D44" s="4">
        <v>16000000</v>
      </c>
      <c r="E44" s="4">
        <v>0</v>
      </c>
      <c r="F44" s="4">
        <v>1</v>
      </c>
    </row>
    <row r="45" spans="1:6" x14ac:dyDescent="0.25">
      <c r="A45" t="s">
        <v>127</v>
      </c>
      <c r="B45" s="4">
        <v>134</v>
      </c>
      <c r="C45" s="4">
        <v>1</v>
      </c>
      <c r="D45" s="4">
        <v>22000000</v>
      </c>
      <c r="E45" s="4">
        <v>0</v>
      </c>
      <c r="F45" s="4">
        <v>0</v>
      </c>
    </row>
    <row r="46" spans="1:6" x14ac:dyDescent="0.25">
      <c r="A46" t="s">
        <v>121</v>
      </c>
      <c r="B46" s="4">
        <v>154</v>
      </c>
      <c r="C46" s="4">
        <v>1</v>
      </c>
      <c r="D46" s="4">
        <v>26000000</v>
      </c>
      <c r="E46" s="4">
        <v>0</v>
      </c>
      <c r="F46" s="4">
        <v>0</v>
      </c>
    </row>
    <row r="47" spans="1:6" x14ac:dyDescent="0.25">
      <c r="A47" t="s">
        <v>118</v>
      </c>
      <c r="B47" s="4">
        <v>210</v>
      </c>
      <c r="C47" s="4">
        <v>1</v>
      </c>
      <c r="D47" s="4">
        <v>19000000</v>
      </c>
      <c r="E47" s="4">
        <v>0</v>
      </c>
      <c r="F47" s="4">
        <v>0</v>
      </c>
    </row>
    <row r="48" spans="1:6" x14ac:dyDescent="0.25">
      <c r="A48" t="s">
        <v>158</v>
      </c>
      <c r="B48" s="4">
        <v>498</v>
      </c>
      <c r="C48" s="4">
        <v>1</v>
      </c>
      <c r="D48" s="4">
        <v>15000000</v>
      </c>
      <c r="E48" s="4">
        <v>0</v>
      </c>
      <c r="F48" s="4">
        <v>1</v>
      </c>
    </row>
    <row r="49" spans="1:6" x14ac:dyDescent="0.25">
      <c r="A49" t="s">
        <v>21</v>
      </c>
      <c r="B49" s="4">
        <v>3</v>
      </c>
      <c r="C49" s="4">
        <v>1</v>
      </c>
      <c r="D49" s="4">
        <v>19000000</v>
      </c>
      <c r="E49" s="4">
        <v>0</v>
      </c>
      <c r="F49" s="4">
        <v>0</v>
      </c>
    </row>
    <row r="50" spans="1:6" x14ac:dyDescent="0.25">
      <c r="A50" t="s">
        <v>197</v>
      </c>
      <c r="B50" s="4">
        <v>21</v>
      </c>
      <c r="C50" s="4">
        <v>1</v>
      </c>
      <c r="D50" s="4">
        <v>12000000</v>
      </c>
      <c r="E50" s="4">
        <v>0</v>
      </c>
      <c r="F50" s="4">
        <v>0</v>
      </c>
    </row>
    <row r="51" spans="1:6" x14ac:dyDescent="0.25">
      <c r="A51" t="s">
        <v>54</v>
      </c>
      <c r="B51" s="4">
        <v>45</v>
      </c>
      <c r="C51" s="4">
        <v>1</v>
      </c>
      <c r="D51" s="4">
        <v>16000000</v>
      </c>
      <c r="E51" s="4">
        <v>0</v>
      </c>
      <c r="F51" s="4">
        <v>0</v>
      </c>
    </row>
    <row r="52" spans="1:6" x14ac:dyDescent="0.25">
      <c r="A52" t="s">
        <v>110</v>
      </c>
      <c r="B52" s="4">
        <v>90</v>
      </c>
      <c r="C52" s="4">
        <v>1</v>
      </c>
      <c r="D52" s="4">
        <v>21000000</v>
      </c>
      <c r="E52" s="4">
        <v>0</v>
      </c>
      <c r="F52" s="4">
        <v>1</v>
      </c>
    </row>
    <row r="54" spans="1:6" x14ac:dyDescent="0.25">
      <c r="C54" s="6">
        <f>SUM(C2:C52)</f>
        <v>1156</v>
      </c>
      <c r="D54" s="5">
        <f>SUM(D2:D52)</f>
        <v>804000000</v>
      </c>
      <c r="E54" s="5">
        <f>SUM(E2:E52)</f>
        <v>0</v>
      </c>
    </row>
  </sheetData>
  <sortState xmlns:xlrd2="http://schemas.microsoft.com/office/spreadsheetml/2017/richdata2" ref="A2:I52">
    <sortCondition descending="1" ref="C3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J22"/>
  <sheetViews>
    <sheetView zoomScaleNormal="100" workbookViewId="0">
      <pane ySplit="1" topLeftCell="A2" activePane="bottomLeft" state="frozen"/>
      <selection pane="bottomLeft"/>
    </sheetView>
  </sheetViews>
  <sheetFormatPr defaultColWidth="9.140625" defaultRowHeight="15" outlineLevelCol="1" x14ac:dyDescent="0.25"/>
  <cols>
    <col min="1" max="1" width="51.140625" bestFit="1" customWidth="1"/>
    <col min="2" max="3" width="8.7109375" style="4" customWidth="1" outlineLevel="1"/>
    <col min="4" max="4" width="8.7109375" style="4" customWidth="1"/>
    <col min="5" max="6" width="8.7109375" style="4" customWidth="1" outlineLevel="1"/>
    <col min="7" max="7" width="8.7109375" style="4" hidden="1" customWidth="1"/>
    <col min="8" max="9" width="8.7109375" style="4" hidden="1" customWidth="1" outlineLevel="1"/>
    <col min="10" max="10" width="9.140625" collapsed="1"/>
  </cols>
  <sheetData>
    <row r="1" spans="1:9" s="1" customFormat="1" ht="50.1" customHeight="1" x14ac:dyDescent="0.25">
      <c r="A1" s="1" t="s">
        <v>38</v>
      </c>
      <c r="B1" s="3" t="s">
        <v>55</v>
      </c>
      <c r="C1" s="3" t="s">
        <v>70</v>
      </c>
      <c r="D1" s="3" t="s">
        <v>180</v>
      </c>
      <c r="E1" s="3" t="s">
        <v>111</v>
      </c>
      <c r="F1" s="3" t="s">
        <v>168</v>
      </c>
      <c r="G1" s="3" t="s">
        <v>183</v>
      </c>
      <c r="H1" s="3" t="s">
        <v>3</v>
      </c>
      <c r="I1" s="3" t="s">
        <v>20</v>
      </c>
    </row>
    <row r="2" spans="1:9" x14ac:dyDescent="0.25">
      <c r="A2" t="s">
        <v>117</v>
      </c>
      <c r="B2" s="4">
        <v>613</v>
      </c>
      <c r="C2" s="4">
        <v>46</v>
      </c>
      <c r="D2" s="4">
        <v>4000000</v>
      </c>
      <c r="E2" s="4">
        <v>0</v>
      </c>
      <c r="F2" s="4">
        <v>9</v>
      </c>
    </row>
    <row r="3" spans="1:9" x14ac:dyDescent="0.25">
      <c r="A3" t="s">
        <v>14</v>
      </c>
      <c r="B3" s="4">
        <v>249</v>
      </c>
      <c r="C3" s="4">
        <v>12</v>
      </c>
      <c r="D3" s="4">
        <v>14000000</v>
      </c>
      <c r="E3" s="4">
        <v>0</v>
      </c>
      <c r="F3" s="4">
        <v>7</v>
      </c>
    </row>
    <row r="4" spans="1:9" x14ac:dyDescent="0.25">
      <c r="A4" t="s">
        <v>124</v>
      </c>
      <c r="B4" s="4">
        <v>29</v>
      </c>
      <c r="C4" s="4">
        <v>12</v>
      </c>
      <c r="D4" s="4">
        <v>15000000</v>
      </c>
      <c r="E4" s="4">
        <v>0</v>
      </c>
      <c r="F4" s="4">
        <v>1</v>
      </c>
    </row>
    <row r="5" spans="1:9" x14ac:dyDescent="0.25">
      <c r="A5" t="s">
        <v>157</v>
      </c>
      <c r="B5" s="4">
        <v>56</v>
      </c>
      <c r="C5" s="4">
        <v>8</v>
      </c>
      <c r="D5" s="4">
        <v>5000000</v>
      </c>
      <c r="E5" s="4">
        <v>0</v>
      </c>
      <c r="F5" s="4">
        <v>3</v>
      </c>
    </row>
    <row r="6" spans="1:9" x14ac:dyDescent="0.25">
      <c r="A6" t="s">
        <v>46</v>
      </c>
      <c r="B6" s="4">
        <v>7</v>
      </c>
      <c r="C6" s="4">
        <v>6</v>
      </c>
      <c r="D6" s="4">
        <v>7000000</v>
      </c>
      <c r="E6" s="4">
        <v>0</v>
      </c>
      <c r="F6" s="4">
        <v>3</v>
      </c>
    </row>
    <row r="7" spans="1:9" x14ac:dyDescent="0.25">
      <c r="A7" t="s">
        <v>17</v>
      </c>
      <c r="B7" s="4">
        <v>9</v>
      </c>
      <c r="C7" s="4">
        <v>6</v>
      </c>
      <c r="D7" s="4">
        <v>17000000</v>
      </c>
      <c r="E7" s="4">
        <v>0</v>
      </c>
      <c r="F7" s="4">
        <v>0</v>
      </c>
    </row>
    <row r="8" spans="1:9" x14ac:dyDescent="0.25">
      <c r="A8" t="s">
        <v>88</v>
      </c>
      <c r="B8" s="4">
        <v>9</v>
      </c>
      <c r="C8" s="4">
        <v>4</v>
      </c>
      <c r="D8" s="4">
        <v>11000000</v>
      </c>
      <c r="E8" s="4">
        <v>0</v>
      </c>
      <c r="F8" s="4">
        <v>0</v>
      </c>
    </row>
    <row r="9" spans="1:9" x14ac:dyDescent="0.25">
      <c r="A9" t="s">
        <v>147</v>
      </c>
      <c r="B9" s="4">
        <v>20</v>
      </c>
      <c r="C9" s="4">
        <v>3</v>
      </c>
      <c r="D9" s="4">
        <v>19000000</v>
      </c>
      <c r="E9" s="4">
        <v>0</v>
      </c>
      <c r="F9" s="4">
        <v>3</v>
      </c>
    </row>
    <row r="10" spans="1:9" x14ac:dyDescent="0.25">
      <c r="A10" t="s">
        <v>71</v>
      </c>
      <c r="B10" s="4">
        <v>3</v>
      </c>
      <c r="C10" s="4">
        <v>3</v>
      </c>
      <c r="D10" s="4">
        <v>19000000</v>
      </c>
      <c r="E10" s="4">
        <v>0</v>
      </c>
      <c r="F10" s="4">
        <v>0</v>
      </c>
    </row>
    <row r="11" spans="1:9" x14ac:dyDescent="0.25">
      <c r="A11" t="s">
        <v>176</v>
      </c>
      <c r="B11" s="4">
        <v>2</v>
      </c>
      <c r="C11" s="4">
        <v>2</v>
      </c>
      <c r="D11" s="4">
        <v>18000000</v>
      </c>
      <c r="E11" s="4">
        <v>0</v>
      </c>
      <c r="F11" s="4">
        <v>0</v>
      </c>
    </row>
    <row r="12" spans="1:9" x14ac:dyDescent="0.25">
      <c r="A12" t="s">
        <v>191</v>
      </c>
      <c r="B12" s="4">
        <v>2</v>
      </c>
      <c r="C12" s="4">
        <v>2</v>
      </c>
      <c r="D12" s="4">
        <v>15000000</v>
      </c>
      <c r="E12" s="4">
        <v>0</v>
      </c>
      <c r="F12" s="4">
        <v>2</v>
      </c>
    </row>
    <row r="13" spans="1:9" x14ac:dyDescent="0.25">
      <c r="A13" t="s">
        <v>194</v>
      </c>
      <c r="B13" s="4">
        <v>2</v>
      </c>
      <c r="C13" s="4">
        <v>2</v>
      </c>
      <c r="D13" s="4">
        <v>18000000</v>
      </c>
      <c r="E13" s="4">
        <v>0</v>
      </c>
      <c r="F13" s="4">
        <v>1</v>
      </c>
    </row>
    <row r="14" spans="1:9" x14ac:dyDescent="0.25">
      <c r="A14" t="s">
        <v>105</v>
      </c>
      <c r="B14" s="4">
        <v>2</v>
      </c>
      <c r="C14" s="4">
        <v>2</v>
      </c>
      <c r="D14" s="4">
        <v>28000000</v>
      </c>
      <c r="E14" s="4">
        <v>0</v>
      </c>
      <c r="F14" s="4">
        <v>0</v>
      </c>
    </row>
    <row r="15" spans="1:9" x14ac:dyDescent="0.25">
      <c r="A15" t="s">
        <v>31</v>
      </c>
      <c r="B15" s="4">
        <v>1</v>
      </c>
      <c r="C15" s="4">
        <v>1</v>
      </c>
      <c r="D15" s="4">
        <v>15000000</v>
      </c>
      <c r="E15" s="4">
        <v>0</v>
      </c>
      <c r="F15" s="4">
        <v>0</v>
      </c>
    </row>
    <row r="16" spans="1:9" x14ac:dyDescent="0.25">
      <c r="A16" t="s">
        <v>73</v>
      </c>
      <c r="B16" s="4">
        <v>25</v>
      </c>
      <c r="C16" s="4">
        <v>1</v>
      </c>
      <c r="D16" s="4">
        <v>6000000</v>
      </c>
      <c r="E16" s="4">
        <v>0</v>
      </c>
      <c r="F16" s="4">
        <v>1</v>
      </c>
    </row>
    <row r="17" spans="1:6" x14ac:dyDescent="0.25">
      <c r="A17" t="s">
        <v>122</v>
      </c>
      <c r="B17" s="4">
        <v>7</v>
      </c>
      <c r="C17" s="4">
        <v>1</v>
      </c>
      <c r="D17" s="4">
        <v>16000000</v>
      </c>
      <c r="E17" s="4">
        <v>0</v>
      </c>
      <c r="F17" s="4">
        <v>0</v>
      </c>
    </row>
    <row r="18" spans="1:6" x14ac:dyDescent="0.25">
      <c r="A18" t="s">
        <v>48</v>
      </c>
      <c r="B18" s="4">
        <v>6</v>
      </c>
      <c r="C18" s="4">
        <v>1</v>
      </c>
      <c r="D18" s="4">
        <v>5000000</v>
      </c>
      <c r="E18" s="4">
        <v>0</v>
      </c>
      <c r="F18" s="4">
        <v>0</v>
      </c>
    </row>
    <row r="19" spans="1:6" x14ac:dyDescent="0.25">
      <c r="A19" t="s">
        <v>6</v>
      </c>
      <c r="B19" s="4">
        <v>4</v>
      </c>
      <c r="C19" s="4">
        <v>1</v>
      </c>
      <c r="D19" s="4">
        <v>8000000</v>
      </c>
      <c r="E19" s="4">
        <v>0</v>
      </c>
      <c r="F19" s="4">
        <v>0</v>
      </c>
    </row>
    <row r="20" spans="1:6" x14ac:dyDescent="0.25">
      <c r="A20" t="s">
        <v>41</v>
      </c>
      <c r="B20" s="4">
        <v>4</v>
      </c>
      <c r="C20" s="4">
        <v>1</v>
      </c>
      <c r="D20" s="4">
        <v>15000000</v>
      </c>
      <c r="E20" s="4">
        <v>0</v>
      </c>
      <c r="F20" s="4">
        <v>0</v>
      </c>
    </row>
    <row r="22" spans="1:6" x14ac:dyDescent="0.25">
      <c r="C22" s="6">
        <f>SUM(C2:C20)</f>
        <v>114</v>
      </c>
      <c r="D22" s="5">
        <f>SUM(D2:D20)</f>
        <v>255000000</v>
      </c>
      <c r="E22" s="5">
        <f>SUM(E2:E20)</f>
        <v>0</v>
      </c>
    </row>
  </sheetData>
  <sortState xmlns:xlrd2="http://schemas.microsoft.com/office/spreadsheetml/2017/richdata2" ref="A2:I20">
    <sortCondition descending="1" ref="C3"/>
  </sortState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J26"/>
  <sheetViews>
    <sheetView zoomScaleNormal="100" workbookViewId="0">
      <pane ySplit="1" topLeftCell="A2" activePane="bottomLeft" state="frozen"/>
      <selection pane="bottomLeft"/>
    </sheetView>
  </sheetViews>
  <sheetFormatPr defaultColWidth="9.140625" defaultRowHeight="15" outlineLevelCol="1" x14ac:dyDescent="0.25"/>
  <cols>
    <col min="1" max="1" width="43.7109375" bestFit="1" customWidth="1"/>
    <col min="2" max="3" width="8.7109375" style="4" customWidth="1" outlineLevel="1"/>
    <col min="4" max="4" width="8.7109375" style="4" customWidth="1"/>
    <col min="5" max="6" width="8.7109375" style="4" customWidth="1" outlineLevel="1"/>
    <col min="7" max="7" width="8.7109375" style="4" hidden="1" customWidth="1"/>
    <col min="8" max="9" width="8.7109375" style="4" hidden="1" customWidth="1" outlineLevel="1"/>
    <col min="10" max="10" width="9.140625" collapsed="1"/>
  </cols>
  <sheetData>
    <row r="1" spans="1:9" s="1" customFormat="1" ht="50.1" customHeight="1" x14ac:dyDescent="0.25">
      <c r="A1" s="1" t="s">
        <v>38</v>
      </c>
      <c r="B1" s="3" t="s">
        <v>55</v>
      </c>
      <c r="C1" s="3" t="s">
        <v>70</v>
      </c>
      <c r="D1" s="3" t="s">
        <v>180</v>
      </c>
      <c r="E1" s="3" t="s">
        <v>111</v>
      </c>
      <c r="F1" s="3" t="s">
        <v>168</v>
      </c>
      <c r="G1" s="3" t="s">
        <v>183</v>
      </c>
      <c r="H1" s="3" t="s">
        <v>3</v>
      </c>
      <c r="I1" s="3" t="s">
        <v>20</v>
      </c>
    </row>
    <row r="2" spans="1:9" x14ac:dyDescent="0.25">
      <c r="A2" t="s">
        <v>193</v>
      </c>
      <c r="B2" s="4">
        <v>1157</v>
      </c>
      <c r="C2" s="4">
        <v>39</v>
      </c>
      <c r="D2" s="4">
        <v>4000000</v>
      </c>
      <c r="E2" s="4">
        <v>0</v>
      </c>
      <c r="F2" s="4">
        <v>7</v>
      </c>
    </row>
    <row r="3" spans="1:9" x14ac:dyDescent="0.25">
      <c r="A3" t="s">
        <v>187</v>
      </c>
      <c r="B3" s="4">
        <v>364</v>
      </c>
      <c r="C3" s="4">
        <v>23</v>
      </c>
      <c r="D3" s="4">
        <v>14000000</v>
      </c>
      <c r="E3" s="4">
        <v>0</v>
      </c>
      <c r="F3" s="4">
        <v>5</v>
      </c>
    </row>
    <row r="4" spans="1:9" x14ac:dyDescent="0.25">
      <c r="A4" t="s">
        <v>97</v>
      </c>
      <c r="B4" s="4">
        <v>242</v>
      </c>
      <c r="C4" s="4">
        <v>14</v>
      </c>
      <c r="D4" s="4">
        <v>4000000</v>
      </c>
      <c r="E4" s="4">
        <v>0</v>
      </c>
      <c r="F4" s="4">
        <v>6</v>
      </c>
    </row>
    <row r="5" spans="1:9" x14ac:dyDescent="0.25">
      <c r="A5" t="s">
        <v>15</v>
      </c>
      <c r="B5" s="4">
        <v>45</v>
      </c>
      <c r="C5" s="4">
        <v>4</v>
      </c>
      <c r="D5" s="4">
        <v>12000000</v>
      </c>
      <c r="E5" s="4">
        <v>0</v>
      </c>
      <c r="F5" s="4">
        <v>0</v>
      </c>
    </row>
    <row r="6" spans="1:9" x14ac:dyDescent="0.25">
      <c r="A6" t="s">
        <v>178</v>
      </c>
      <c r="B6" s="4">
        <v>4</v>
      </c>
      <c r="C6" s="4">
        <v>4</v>
      </c>
      <c r="D6" s="4">
        <v>15000000</v>
      </c>
      <c r="E6" s="4">
        <v>0</v>
      </c>
      <c r="F6" s="4">
        <v>0</v>
      </c>
    </row>
    <row r="7" spans="1:9" x14ac:dyDescent="0.25">
      <c r="A7" t="s">
        <v>32</v>
      </c>
      <c r="B7" s="4">
        <v>30</v>
      </c>
      <c r="C7" s="4">
        <v>3</v>
      </c>
      <c r="D7" s="4">
        <v>6000000</v>
      </c>
      <c r="E7" s="4">
        <v>0</v>
      </c>
      <c r="F7" s="4">
        <v>0</v>
      </c>
    </row>
    <row r="8" spans="1:9" x14ac:dyDescent="0.25">
      <c r="A8" t="s">
        <v>129</v>
      </c>
      <c r="B8" s="4">
        <v>35</v>
      </c>
      <c r="C8" s="4">
        <v>3</v>
      </c>
      <c r="D8" s="4">
        <v>5000000</v>
      </c>
      <c r="E8" s="4">
        <v>0</v>
      </c>
      <c r="F8" s="4">
        <v>2</v>
      </c>
    </row>
    <row r="9" spans="1:9" x14ac:dyDescent="0.25">
      <c r="A9" t="s">
        <v>186</v>
      </c>
      <c r="B9" s="4">
        <v>4</v>
      </c>
      <c r="C9" s="4">
        <v>3</v>
      </c>
      <c r="D9" s="4">
        <v>4000000</v>
      </c>
      <c r="E9" s="4">
        <v>0</v>
      </c>
      <c r="F9" s="4">
        <v>0</v>
      </c>
    </row>
    <row r="10" spans="1:9" x14ac:dyDescent="0.25">
      <c r="A10" t="s">
        <v>150</v>
      </c>
      <c r="B10" s="4">
        <v>3</v>
      </c>
      <c r="C10" s="4">
        <v>2</v>
      </c>
      <c r="D10" s="4">
        <v>19000000</v>
      </c>
      <c r="E10" s="4">
        <v>0</v>
      </c>
      <c r="F10" s="4">
        <v>0</v>
      </c>
    </row>
    <row r="11" spans="1:9" x14ac:dyDescent="0.25">
      <c r="A11" t="s">
        <v>134</v>
      </c>
      <c r="B11" s="4">
        <v>18</v>
      </c>
      <c r="C11" s="4">
        <v>2</v>
      </c>
      <c r="D11" s="4">
        <v>16000000</v>
      </c>
      <c r="E11" s="4">
        <v>0</v>
      </c>
      <c r="F11" s="4">
        <v>1</v>
      </c>
    </row>
    <row r="12" spans="1:9" x14ac:dyDescent="0.25">
      <c r="A12" t="s">
        <v>11</v>
      </c>
      <c r="B12" s="4">
        <v>14</v>
      </c>
      <c r="C12" s="4">
        <v>2</v>
      </c>
      <c r="D12" s="4">
        <v>12000000</v>
      </c>
      <c r="E12" s="4">
        <v>0</v>
      </c>
      <c r="F12" s="4">
        <v>1</v>
      </c>
    </row>
    <row r="13" spans="1:9" x14ac:dyDescent="0.25">
      <c r="A13" t="s">
        <v>25</v>
      </c>
      <c r="B13" s="4">
        <v>7</v>
      </c>
      <c r="C13" s="4">
        <v>2</v>
      </c>
      <c r="D13" s="4">
        <v>6000000</v>
      </c>
      <c r="E13" s="4">
        <v>0</v>
      </c>
      <c r="F13" s="4">
        <v>0</v>
      </c>
    </row>
    <row r="14" spans="1:9" x14ac:dyDescent="0.25">
      <c r="A14" t="s">
        <v>75</v>
      </c>
      <c r="B14" s="4">
        <v>62</v>
      </c>
      <c r="C14" s="4">
        <v>2</v>
      </c>
      <c r="D14" s="4">
        <v>6000000</v>
      </c>
      <c r="E14" s="4">
        <v>0</v>
      </c>
      <c r="F14" s="4">
        <v>3</v>
      </c>
    </row>
    <row r="15" spans="1:9" x14ac:dyDescent="0.25">
      <c r="A15" t="s">
        <v>159</v>
      </c>
      <c r="B15" s="4">
        <v>2</v>
      </c>
      <c r="C15" s="4">
        <v>2</v>
      </c>
      <c r="D15" s="4">
        <v>20000000</v>
      </c>
      <c r="E15" s="4">
        <v>0</v>
      </c>
      <c r="F15" s="4">
        <v>0</v>
      </c>
    </row>
    <row r="16" spans="1:9" x14ac:dyDescent="0.25">
      <c r="A16" t="s">
        <v>37</v>
      </c>
      <c r="B16" s="4">
        <v>20</v>
      </c>
      <c r="C16" s="4">
        <v>2</v>
      </c>
      <c r="D16" s="4">
        <v>5000000</v>
      </c>
      <c r="E16" s="4">
        <v>0</v>
      </c>
      <c r="F16" s="4">
        <v>1</v>
      </c>
    </row>
    <row r="17" spans="1:6" x14ac:dyDescent="0.25">
      <c r="A17" t="s">
        <v>112</v>
      </c>
      <c r="B17" s="4">
        <v>2</v>
      </c>
      <c r="C17" s="4">
        <v>2</v>
      </c>
      <c r="D17" s="4">
        <v>10000000</v>
      </c>
      <c r="E17" s="4">
        <v>0</v>
      </c>
      <c r="F17" s="4">
        <v>0</v>
      </c>
    </row>
    <row r="18" spans="1:6" x14ac:dyDescent="0.25">
      <c r="A18" t="s">
        <v>60</v>
      </c>
      <c r="B18" s="4">
        <v>3</v>
      </c>
      <c r="C18" s="4">
        <v>1</v>
      </c>
      <c r="D18" s="4">
        <v>9000000</v>
      </c>
      <c r="E18" s="4">
        <v>0</v>
      </c>
      <c r="F18" s="4">
        <v>0</v>
      </c>
    </row>
    <row r="19" spans="1:6" x14ac:dyDescent="0.25">
      <c r="A19" t="s">
        <v>156</v>
      </c>
      <c r="B19" s="4">
        <v>2</v>
      </c>
      <c r="C19" s="4">
        <v>1</v>
      </c>
      <c r="D19" s="4">
        <v>21000000</v>
      </c>
      <c r="E19" s="4">
        <v>0</v>
      </c>
      <c r="F19" s="4">
        <v>0</v>
      </c>
    </row>
    <row r="20" spans="1:6" x14ac:dyDescent="0.25">
      <c r="A20" t="s">
        <v>66</v>
      </c>
      <c r="B20" s="4">
        <v>5</v>
      </c>
      <c r="C20" s="4">
        <v>1</v>
      </c>
      <c r="D20" s="4">
        <v>15000000</v>
      </c>
      <c r="E20" s="4">
        <v>0</v>
      </c>
      <c r="F20" s="4">
        <v>0</v>
      </c>
    </row>
    <row r="21" spans="1:6" x14ac:dyDescent="0.25">
      <c r="A21" t="s">
        <v>138</v>
      </c>
      <c r="B21" s="4">
        <v>105</v>
      </c>
      <c r="C21" s="4">
        <v>1</v>
      </c>
      <c r="D21" s="4">
        <v>14000000</v>
      </c>
      <c r="E21" s="4">
        <v>0</v>
      </c>
      <c r="F21" s="4">
        <v>0</v>
      </c>
    </row>
    <row r="22" spans="1:6" x14ac:dyDescent="0.25">
      <c r="A22" t="s">
        <v>148</v>
      </c>
      <c r="B22" s="4">
        <v>11</v>
      </c>
      <c r="C22" s="4">
        <v>1</v>
      </c>
      <c r="D22" s="4">
        <v>8000000</v>
      </c>
      <c r="E22" s="4">
        <v>0</v>
      </c>
      <c r="F22" s="4">
        <v>1</v>
      </c>
    </row>
    <row r="23" spans="1:6" x14ac:dyDescent="0.25">
      <c r="A23" t="s">
        <v>82</v>
      </c>
      <c r="B23" s="4">
        <v>6</v>
      </c>
      <c r="C23" s="4">
        <v>1</v>
      </c>
      <c r="D23" s="4">
        <v>6000000</v>
      </c>
      <c r="E23" s="4">
        <v>0</v>
      </c>
      <c r="F23" s="4">
        <v>2</v>
      </c>
    </row>
    <row r="24" spans="1:6" x14ac:dyDescent="0.25">
      <c r="A24" t="s">
        <v>114</v>
      </c>
      <c r="B24" s="4">
        <v>43</v>
      </c>
      <c r="C24" s="4">
        <v>1</v>
      </c>
      <c r="D24" s="4">
        <v>19000000</v>
      </c>
      <c r="E24" s="4">
        <v>0</v>
      </c>
      <c r="F24" s="4">
        <v>3</v>
      </c>
    </row>
    <row r="26" spans="1:6" x14ac:dyDescent="0.25">
      <c r="C26" s="6">
        <f>SUM(C2:C24)</f>
        <v>116</v>
      </c>
      <c r="D26" s="5">
        <f>SUM(D2:D24)</f>
        <v>250000000</v>
      </c>
      <c r="E26" s="5">
        <f>SUM(E2:E24)</f>
        <v>0</v>
      </c>
    </row>
  </sheetData>
  <sortState xmlns:xlrd2="http://schemas.microsoft.com/office/spreadsheetml/2017/richdata2" ref="A2:I24">
    <sortCondition descending="1" ref="C3"/>
  </sortState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1:J16"/>
  <sheetViews>
    <sheetView zoomScaleNormal="100" workbookViewId="0">
      <pane ySplit="1" topLeftCell="A2" activePane="bottomLeft" state="frozen"/>
      <selection pane="bottomLeft"/>
    </sheetView>
  </sheetViews>
  <sheetFormatPr defaultColWidth="9.140625" defaultRowHeight="15" outlineLevelCol="1" x14ac:dyDescent="0.25"/>
  <cols>
    <col min="1" max="1" width="49.85546875" bestFit="1" customWidth="1"/>
    <col min="2" max="3" width="8.7109375" style="4" customWidth="1" outlineLevel="1"/>
    <col min="4" max="4" width="8.7109375" style="4" customWidth="1"/>
    <col min="5" max="6" width="8.7109375" style="4" customWidth="1" outlineLevel="1"/>
    <col min="7" max="7" width="8.7109375" style="4" hidden="1" customWidth="1"/>
    <col min="8" max="9" width="8.7109375" style="4" hidden="1" customWidth="1" outlineLevel="1"/>
    <col min="10" max="10" width="9.140625" collapsed="1"/>
  </cols>
  <sheetData>
    <row r="1" spans="1:9" s="1" customFormat="1" ht="50.1" customHeight="1" x14ac:dyDescent="0.25">
      <c r="A1" s="1" t="s">
        <v>38</v>
      </c>
      <c r="B1" s="3" t="s">
        <v>55</v>
      </c>
      <c r="C1" s="3" t="s">
        <v>70</v>
      </c>
      <c r="D1" s="3" t="s">
        <v>180</v>
      </c>
      <c r="E1" s="3" t="s">
        <v>111</v>
      </c>
      <c r="F1" s="3" t="s">
        <v>168</v>
      </c>
      <c r="G1" s="3" t="s">
        <v>183</v>
      </c>
      <c r="H1" s="3" t="s">
        <v>3</v>
      </c>
      <c r="I1" s="3" t="s">
        <v>20</v>
      </c>
    </row>
    <row r="2" spans="1:9" x14ac:dyDescent="0.25">
      <c r="A2" t="s">
        <v>143</v>
      </c>
      <c r="B2" s="4">
        <v>818</v>
      </c>
      <c r="C2" s="4">
        <v>45</v>
      </c>
      <c r="D2" s="4">
        <v>6000000</v>
      </c>
      <c r="E2" s="4">
        <v>0</v>
      </c>
      <c r="F2" s="4">
        <v>10</v>
      </c>
    </row>
    <row r="3" spans="1:9" x14ac:dyDescent="0.25">
      <c r="A3" t="s">
        <v>123</v>
      </c>
      <c r="B3" s="4">
        <v>17</v>
      </c>
      <c r="C3" s="4">
        <v>6</v>
      </c>
      <c r="D3" s="4">
        <v>17000000</v>
      </c>
      <c r="E3" s="4">
        <v>0</v>
      </c>
      <c r="F3" s="4">
        <v>3</v>
      </c>
    </row>
    <row r="4" spans="1:9" x14ac:dyDescent="0.25">
      <c r="A4" t="s">
        <v>19</v>
      </c>
      <c r="B4" s="4">
        <v>29</v>
      </c>
      <c r="C4" s="4">
        <v>5</v>
      </c>
      <c r="D4" s="4">
        <v>21000000</v>
      </c>
      <c r="E4" s="4">
        <v>0</v>
      </c>
      <c r="F4" s="4">
        <v>1</v>
      </c>
    </row>
    <row r="5" spans="1:9" x14ac:dyDescent="0.25">
      <c r="A5" t="s">
        <v>101</v>
      </c>
      <c r="B5" s="4">
        <v>378</v>
      </c>
      <c r="C5" s="4">
        <v>5</v>
      </c>
      <c r="D5" s="4">
        <v>16000000</v>
      </c>
      <c r="E5" s="4">
        <v>0</v>
      </c>
      <c r="F5" s="4">
        <v>6</v>
      </c>
    </row>
    <row r="6" spans="1:9" x14ac:dyDescent="0.25">
      <c r="A6" t="s">
        <v>45</v>
      </c>
      <c r="B6" s="4">
        <v>8</v>
      </c>
      <c r="C6" s="4">
        <v>5</v>
      </c>
      <c r="D6" s="4">
        <v>21000000</v>
      </c>
      <c r="E6" s="4">
        <v>0</v>
      </c>
      <c r="F6" s="4">
        <v>0</v>
      </c>
    </row>
    <row r="7" spans="1:9" x14ac:dyDescent="0.25">
      <c r="A7" t="s">
        <v>42</v>
      </c>
      <c r="B7" s="4">
        <v>28</v>
      </c>
      <c r="C7" s="4">
        <v>4</v>
      </c>
      <c r="D7" s="4">
        <v>17000000</v>
      </c>
      <c r="E7" s="4">
        <v>0</v>
      </c>
      <c r="F7" s="4">
        <v>4</v>
      </c>
    </row>
    <row r="8" spans="1:9" x14ac:dyDescent="0.25">
      <c r="A8" t="s">
        <v>128</v>
      </c>
      <c r="B8" s="4">
        <v>7</v>
      </c>
      <c r="C8" s="4">
        <v>4</v>
      </c>
      <c r="D8" s="4">
        <v>9000000</v>
      </c>
      <c r="E8" s="4">
        <v>0</v>
      </c>
      <c r="F8" s="4">
        <v>0</v>
      </c>
    </row>
    <row r="9" spans="1:9" x14ac:dyDescent="0.25">
      <c r="A9" t="s">
        <v>164</v>
      </c>
      <c r="B9" s="4">
        <v>2</v>
      </c>
      <c r="C9" s="4">
        <v>2</v>
      </c>
      <c r="D9" s="4">
        <v>27000000</v>
      </c>
      <c r="E9" s="4">
        <v>0</v>
      </c>
      <c r="F9" s="4">
        <v>0</v>
      </c>
    </row>
    <row r="10" spans="1:9" x14ac:dyDescent="0.25">
      <c r="A10" t="s">
        <v>85</v>
      </c>
      <c r="B10" s="4">
        <v>30</v>
      </c>
      <c r="C10" s="4">
        <v>2</v>
      </c>
      <c r="D10" s="4">
        <v>8000000</v>
      </c>
      <c r="E10" s="4">
        <v>0</v>
      </c>
      <c r="F10" s="4">
        <v>0</v>
      </c>
    </row>
    <row r="11" spans="1:9" x14ac:dyDescent="0.25">
      <c r="A11" t="s">
        <v>140</v>
      </c>
      <c r="B11" s="4">
        <v>16</v>
      </c>
      <c r="C11" s="4">
        <v>1</v>
      </c>
      <c r="D11" s="4">
        <v>17000000</v>
      </c>
      <c r="E11" s="4">
        <v>0</v>
      </c>
      <c r="F11" s="4">
        <v>1</v>
      </c>
    </row>
    <row r="12" spans="1:9" x14ac:dyDescent="0.25">
      <c r="A12" t="s">
        <v>145</v>
      </c>
      <c r="B12" s="4">
        <v>6</v>
      </c>
      <c r="C12" s="4">
        <v>1</v>
      </c>
      <c r="D12" s="4">
        <v>9000000</v>
      </c>
      <c r="E12" s="4">
        <v>0</v>
      </c>
      <c r="F12" s="4">
        <v>0</v>
      </c>
    </row>
    <row r="13" spans="1:9" x14ac:dyDescent="0.25">
      <c r="A13" t="s">
        <v>95</v>
      </c>
      <c r="B13" s="4">
        <v>6</v>
      </c>
      <c r="C13" s="4">
        <v>1</v>
      </c>
      <c r="D13" s="4">
        <v>7000000</v>
      </c>
      <c r="E13" s="4">
        <v>0</v>
      </c>
      <c r="F13" s="4">
        <v>1</v>
      </c>
    </row>
    <row r="14" spans="1:9" x14ac:dyDescent="0.25">
      <c r="A14" t="s">
        <v>196</v>
      </c>
      <c r="B14" s="4">
        <v>43</v>
      </c>
      <c r="C14" s="4">
        <v>1</v>
      </c>
      <c r="D14" s="4">
        <v>12000000</v>
      </c>
      <c r="E14" s="4">
        <v>0</v>
      </c>
      <c r="F14" s="4">
        <v>4</v>
      </c>
    </row>
    <row r="16" spans="1:9" x14ac:dyDescent="0.25">
      <c r="C16" s="6">
        <f>SUM(C2:C14)</f>
        <v>82</v>
      </c>
      <c r="D16" s="5">
        <f>SUM(D2:D14)</f>
        <v>187000000</v>
      </c>
      <c r="E16" s="5">
        <f>SUM(E2:E14)</f>
        <v>0</v>
      </c>
    </row>
  </sheetData>
  <sortState xmlns:xlrd2="http://schemas.microsoft.com/office/spreadsheetml/2017/richdata2" ref="A2:I14">
    <sortCondition descending="1" ref="C3"/>
  </sortState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</sheetPr>
  <dimension ref="A1:J14"/>
  <sheetViews>
    <sheetView zoomScaleNormal="100" workbookViewId="0">
      <pane ySplit="1" topLeftCell="A2" activePane="bottomLeft" state="frozen"/>
      <selection pane="bottomLeft"/>
    </sheetView>
  </sheetViews>
  <sheetFormatPr defaultColWidth="9.140625" defaultRowHeight="15" outlineLevelCol="1" x14ac:dyDescent="0.25"/>
  <cols>
    <col min="1" max="1" width="30.7109375" bestFit="1" customWidth="1"/>
    <col min="2" max="3" width="8.7109375" style="4" customWidth="1" outlineLevel="1"/>
    <col min="4" max="4" width="8.7109375" style="4" customWidth="1"/>
    <col min="5" max="6" width="8.7109375" style="4" customWidth="1" outlineLevel="1"/>
    <col min="7" max="7" width="8.7109375" style="4" hidden="1" customWidth="1"/>
    <col min="8" max="9" width="8.7109375" style="4" hidden="1" customWidth="1" outlineLevel="1"/>
    <col min="10" max="10" width="9.140625" collapsed="1"/>
  </cols>
  <sheetData>
    <row r="1" spans="1:9" s="1" customFormat="1" ht="50.1" customHeight="1" x14ac:dyDescent="0.25">
      <c r="A1" s="1" t="s">
        <v>38</v>
      </c>
      <c r="B1" s="3" t="s">
        <v>55</v>
      </c>
      <c r="C1" s="3" t="s">
        <v>70</v>
      </c>
      <c r="D1" s="3" t="s">
        <v>180</v>
      </c>
      <c r="E1" s="3" t="s">
        <v>111</v>
      </c>
      <c r="F1" s="3" t="s">
        <v>168</v>
      </c>
      <c r="G1" s="3" t="s">
        <v>183</v>
      </c>
      <c r="H1" s="3" t="s">
        <v>3</v>
      </c>
      <c r="I1" s="3" t="s">
        <v>20</v>
      </c>
    </row>
    <row r="2" spans="1:9" x14ac:dyDescent="0.25">
      <c r="A2" t="s">
        <v>113</v>
      </c>
      <c r="B2" s="4">
        <v>30</v>
      </c>
      <c r="C2" s="4">
        <v>6</v>
      </c>
      <c r="D2" s="4">
        <v>7000000</v>
      </c>
      <c r="E2" s="4">
        <v>0</v>
      </c>
      <c r="F2" s="4">
        <v>2</v>
      </c>
    </row>
    <row r="3" spans="1:9" x14ac:dyDescent="0.25">
      <c r="A3" t="s">
        <v>63</v>
      </c>
      <c r="B3" s="4">
        <v>100</v>
      </c>
      <c r="C3" s="4">
        <v>4</v>
      </c>
      <c r="D3" s="4">
        <v>5000000</v>
      </c>
      <c r="E3" s="4">
        <v>0</v>
      </c>
      <c r="F3" s="4">
        <v>1</v>
      </c>
    </row>
    <row r="4" spans="1:9" x14ac:dyDescent="0.25">
      <c r="A4" t="s">
        <v>80</v>
      </c>
      <c r="B4" s="4">
        <v>63</v>
      </c>
      <c r="C4" s="4">
        <v>3</v>
      </c>
      <c r="D4" s="4">
        <v>14000000</v>
      </c>
      <c r="E4" s="4">
        <v>0</v>
      </c>
      <c r="F4" s="4">
        <v>7</v>
      </c>
    </row>
    <row r="5" spans="1:9" x14ac:dyDescent="0.25">
      <c r="A5" t="s">
        <v>61</v>
      </c>
      <c r="B5" s="4">
        <v>30</v>
      </c>
      <c r="C5" s="4">
        <v>3</v>
      </c>
      <c r="D5" s="4">
        <v>8000000</v>
      </c>
      <c r="E5" s="4">
        <v>0</v>
      </c>
      <c r="F5" s="4">
        <v>1</v>
      </c>
    </row>
    <row r="6" spans="1:9" x14ac:dyDescent="0.25">
      <c r="A6" t="s">
        <v>35</v>
      </c>
      <c r="B6" s="4">
        <v>25</v>
      </c>
      <c r="C6" s="4">
        <v>2</v>
      </c>
      <c r="D6" s="4">
        <v>6000000</v>
      </c>
      <c r="E6" s="4">
        <v>0</v>
      </c>
      <c r="F6" s="4">
        <v>1</v>
      </c>
    </row>
    <row r="7" spans="1:9" x14ac:dyDescent="0.25">
      <c r="A7" t="s">
        <v>12</v>
      </c>
      <c r="B7" s="4">
        <v>15</v>
      </c>
      <c r="C7" s="4">
        <v>2</v>
      </c>
      <c r="D7" s="4">
        <v>15000000</v>
      </c>
      <c r="E7" s="4">
        <v>0</v>
      </c>
      <c r="F7" s="4">
        <v>1</v>
      </c>
    </row>
    <row r="8" spans="1:9" x14ac:dyDescent="0.25">
      <c r="A8" t="s">
        <v>181</v>
      </c>
      <c r="B8" s="4">
        <v>219</v>
      </c>
      <c r="C8" s="4">
        <v>2</v>
      </c>
      <c r="D8" s="4">
        <v>4000000</v>
      </c>
      <c r="E8" s="4">
        <v>0</v>
      </c>
      <c r="F8" s="4">
        <v>10</v>
      </c>
    </row>
    <row r="9" spans="1:9" x14ac:dyDescent="0.25">
      <c r="A9" t="s">
        <v>74</v>
      </c>
      <c r="B9" s="4">
        <v>5</v>
      </c>
      <c r="C9" s="4">
        <v>2</v>
      </c>
      <c r="D9" s="4">
        <v>15000000</v>
      </c>
      <c r="E9" s="4">
        <v>0</v>
      </c>
      <c r="F9" s="4">
        <v>1</v>
      </c>
    </row>
    <row r="10" spans="1:9" x14ac:dyDescent="0.25">
      <c r="A10" t="s">
        <v>57</v>
      </c>
      <c r="B10" s="4">
        <v>10</v>
      </c>
      <c r="C10" s="4">
        <v>1</v>
      </c>
      <c r="D10" s="4">
        <v>6000000</v>
      </c>
      <c r="E10" s="4">
        <v>0</v>
      </c>
      <c r="F10" s="4">
        <v>3</v>
      </c>
    </row>
    <row r="11" spans="1:9" x14ac:dyDescent="0.25">
      <c r="A11" t="s">
        <v>160</v>
      </c>
      <c r="B11" s="4">
        <v>12</v>
      </c>
      <c r="C11" s="4">
        <v>1</v>
      </c>
      <c r="D11" s="4">
        <v>6000000</v>
      </c>
      <c r="E11" s="4">
        <v>0</v>
      </c>
      <c r="F11" s="4">
        <v>1</v>
      </c>
    </row>
    <row r="12" spans="1:9" x14ac:dyDescent="0.25">
      <c r="A12" t="s">
        <v>170</v>
      </c>
      <c r="B12" s="4">
        <v>18</v>
      </c>
      <c r="C12" s="4">
        <v>1</v>
      </c>
      <c r="D12" s="4">
        <v>16000000</v>
      </c>
      <c r="E12" s="4">
        <v>0</v>
      </c>
      <c r="F12" s="4">
        <v>2</v>
      </c>
    </row>
    <row r="14" spans="1:9" x14ac:dyDescent="0.25">
      <c r="C14" s="6">
        <f>SUM(C2:C12)</f>
        <v>27</v>
      </c>
      <c r="D14" s="5">
        <f>SUM(D2:D12)</f>
        <v>102000000</v>
      </c>
      <c r="E14" s="5">
        <f>SUM(E2:E12)</f>
        <v>0</v>
      </c>
    </row>
  </sheetData>
  <sortState xmlns:xlrd2="http://schemas.microsoft.com/office/spreadsheetml/2017/richdata2" ref="A2:I12">
    <sortCondition descending="1" ref="C3"/>
  </sortState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</sheetPr>
  <dimension ref="A1:J12"/>
  <sheetViews>
    <sheetView zoomScaleNormal="100" workbookViewId="0">
      <pane ySplit="1" topLeftCell="A2" activePane="bottomLeft" state="frozen"/>
      <selection pane="bottomLeft"/>
    </sheetView>
  </sheetViews>
  <sheetFormatPr defaultColWidth="9.140625" defaultRowHeight="15" outlineLevelCol="1" x14ac:dyDescent="0.25"/>
  <cols>
    <col min="1" max="1" width="33.140625" bestFit="1" customWidth="1"/>
    <col min="2" max="3" width="8.7109375" style="4" customWidth="1" outlineLevel="1"/>
    <col min="4" max="4" width="8.7109375" style="4" customWidth="1"/>
    <col min="5" max="6" width="8.7109375" style="4" customWidth="1" outlineLevel="1"/>
    <col min="7" max="7" width="8.7109375" style="4" hidden="1" customWidth="1"/>
    <col min="8" max="9" width="8.7109375" style="4" hidden="1" customWidth="1" outlineLevel="1"/>
    <col min="10" max="10" width="9.140625" collapsed="1"/>
  </cols>
  <sheetData>
    <row r="1" spans="1:9" s="1" customFormat="1" ht="50.1" customHeight="1" x14ac:dyDescent="0.25">
      <c r="A1" s="1" t="s">
        <v>38</v>
      </c>
      <c r="B1" s="3" t="s">
        <v>55</v>
      </c>
      <c r="C1" s="3" t="s">
        <v>70</v>
      </c>
      <c r="D1" s="3" t="s">
        <v>180</v>
      </c>
      <c r="E1" s="3" t="s">
        <v>111</v>
      </c>
      <c r="F1" s="3" t="s">
        <v>168</v>
      </c>
      <c r="G1" s="3" t="s">
        <v>183</v>
      </c>
      <c r="H1" s="3" t="s">
        <v>3</v>
      </c>
      <c r="I1" s="3" t="s">
        <v>20</v>
      </c>
    </row>
    <row r="2" spans="1:9" x14ac:dyDescent="0.25">
      <c r="A2" t="s">
        <v>34</v>
      </c>
      <c r="B2" s="4">
        <v>393</v>
      </c>
      <c r="C2" s="4">
        <v>36</v>
      </c>
      <c r="D2" s="4">
        <v>4000000</v>
      </c>
      <c r="E2" s="4">
        <v>0</v>
      </c>
      <c r="F2" s="4">
        <v>10</v>
      </c>
    </row>
    <row r="3" spans="1:9" x14ac:dyDescent="0.25">
      <c r="A3" t="s">
        <v>29</v>
      </c>
      <c r="B3" s="4">
        <v>160</v>
      </c>
      <c r="C3" s="4">
        <v>16</v>
      </c>
      <c r="D3" s="4">
        <v>14000000</v>
      </c>
      <c r="E3" s="4">
        <v>0</v>
      </c>
      <c r="F3" s="4">
        <v>7</v>
      </c>
    </row>
    <row r="4" spans="1:9" x14ac:dyDescent="0.25">
      <c r="A4" t="s">
        <v>102</v>
      </c>
      <c r="B4" s="4">
        <v>464</v>
      </c>
      <c r="C4" s="4">
        <v>11</v>
      </c>
      <c r="D4" s="4">
        <v>18000000</v>
      </c>
      <c r="E4" s="4">
        <v>0</v>
      </c>
      <c r="F4" s="4">
        <v>10</v>
      </c>
    </row>
    <row r="5" spans="1:9" x14ac:dyDescent="0.25">
      <c r="A5" t="s">
        <v>167</v>
      </c>
      <c r="B5" s="4">
        <v>15</v>
      </c>
      <c r="C5" s="4">
        <v>9</v>
      </c>
      <c r="D5" s="4">
        <v>16000000</v>
      </c>
      <c r="E5" s="4">
        <v>0</v>
      </c>
      <c r="F5" s="4">
        <v>2</v>
      </c>
    </row>
    <row r="6" spans="1:9" x14ac:dyDescent="0.25">
      <c r="A6" t="s">
        <v>89</v>
      </c>
      <c r="B6" s="4">
        <v>2</v>
      </c>
      <c r="C6" s="4">
        <v>2</v>
      </c>
      <c r="D6" s="4">
        <v>9000000</v>
      </c>
      <c r="E6" s="4">
        <v>0</v>
      </c>
      <c r="F6" s="4">
        <v>2</v>
      </c>
    </row>
    <row r="7" spans="1:9" x14ac:dyDescent="0.25">
      <c r="A7" t="s">
        <v>131</v>
      </c>
      <c r="B7" s="4">
        <v>3</v>
      </c>
      <c r="C7" s="4">
        <v>1</v>
      </c>
      <c r="D7" s="4">
        <v>19000000</v>
      </c>
      <c r="E7" s="4">
        <v>0</v>
      </c>
      <c r="F7" s="4">
        <v>0</v>
      </c>
    </row>
    <row r="8" spans="1:9" x14ac:dyDescent="0.25">
      <c r="A8" t="s">
        <v>189</v>
      </c>
      <c r="B8" s="4">
        <v>4</v>
      </c>
      <c r="C8" s="4">
        <v>1</v>
      </c>
      <c r="D8" s="4">
        <v>11000000</v>
      </c>
      <c r="E8" s="4">
        <v>0</v>
      </c>
      <c r="F8" s="4">
        <v>0</v>
      </c>
    </row>
    <row r="9" spans="1:9" x14ac:dyDescent="0.25">
      <c r="A9" t="s">
        <v>177</v>
      </c>
      <c r="B9" s="4">
        <v>20</v>
      </c>
      <c r="C9" s="4">
        <v>1</v>
      </c>
      <c r="D9" s="4">
        <v>8000000</v>
      </c>
      <c r="E9" s="4">
        <v>0</v>
      </c>
      <c r="F9" s="4">
        <v>1</v>
      </c>
    </row>
    <row r="10" spans="1:9" x14ac:dyDescent="0.25">
      <c r="A10" t="s">
        <v>2</v>
      </c>
      <c r="B10" s="4">
        <v>9</v>
      </c>
      <c r="C10" s="4">
        <v>1</v>
      </c>
      <c r="D10" s="4">
        <v>6000000</v>
      </c>
      <c r="E10" s="4">
        <v>0</v>
      </c>
      <c r="F10" s="4">
        <v>1</v>
      </c>
    </row>
    <row r="12" spans="1:9" x14ac:dyDescent="0.25">
      <c r="C12" s="6">
        <f>SUM(C2:C10)</f>
        <v>78</v>
      </c>
      <c r="D12" s="5">
        <f>SUM(D2:D10)</f>
        <v>105000000</v>
      </c>
      <c r="E12" s="5">
        <f>SUM(E2:E10)</f>
        <v>0</v>
      </c>
    </row>
  </sheetData>
  <sortState xmlns:xlrd2="http://schemas.microsoft.com/office/spreadsheetml/2017/richdata2" ref="A2:I10">
    <sortCondition descending="1" ref="C3"/>
  </sortState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/>
  </sheetPr>
  <dimension ref="A1:J12"/>
  <sheetViews>
    <sheetView zoomScaleNormal="100" workbookViewId="0">
      <pane ySplit="1" topLeftCell="A2" activePane="bottomLeft" state="frozen"/>
      <selection pane="bottomLeft"/>
    </sheetView>
  </sheetViews>
  <sheetFormatPr defaultColWidth="9.140625" defaultRowHeight="15" outlineLevelCol="1" x14ac:dyDescent="0.25"/>
  <cols>
    <col min="1" max="1" width="52.42578125" bestFit="1" customWidth="1"/>
    <col min="2" max="3" width="8.7109375" style="4" customWidth="1" outlineLevel="1"/>
    <col min="4" max="4" width="8.7109375" style="4" customWidth="1"/>
    <col min="5" max="6" width="8.7109375" style="4" customWidth="1" outlineLevel="1"/>
    <col min="7" max="7" width="8.7109375" style="4" hidden="1" customWidth="1"/>
    <col min="8" max="9" width="8.7109375" style="4" hidden="1" customWidth="1" outlineLevel="1"/>
    <col min="10" max="10" width="9.140625" collapsed="1"/>
  </cols>
  <sheetData>
    <row r="1" spans="1:9" s="1" customFormat="1" ht="50.1" customHeight="1" x14ac:dyDescent="0.25">
      <c r="A1" s="1" t="s">
        <v>38</v>
      </c>
      <c r="B1" s="3" t="s">
        <v>55</v>
      </c>
      <c r="C1" s="3" t="s">
        <v>70</v>
      </c>
      <c r="D1" s="3" t="s">
        <v>180</v>
      </c>
      <c r="E1" s="3" t="s">
        <v>111</v>
      </c>
      <c r="F1" s="3" t="s">
        <v>168</v>
      </c>
      <c r="G1" s="3" t="s">
        <v>183</v>
      </c>
      <c r="H1" s="3" t="s">
        <v>3</v>
      </c>
      <c r="I1" s="3" t="s">
        <v>20</v>
      </c>
    </row>
    <row r="2" spans="1:9" x14ac:dyDescent="0.25">
      <c r="A2" t="s">
        <v>119</v>
      </c>
      <c r="B2" s="4">
        <v>424</v>
      </c>
      <c r="C2" s="4">
        <v>87</v>
      </c>
      <c r="D2" s="4">
        <v>4000000</v>
      </c>
      <c r="E2" s="4">
        <v>0</v>
      </c>
      <c r="F2" s="4">
        <v>9</v>
      </c>
    </row>
    <row r="3" spans="1:9" x14ac:dyDescent="0.25">
      <c r="A3" t="s">
        <v>64</v>
      </c>
      <c r="B3" s="4">
        <v>405</v>
      </c>
      <c r="C3" s="4">
        <v>82</v>
      </c>
      <c r="D3" s="4">
        <v>10000000</v>
      </c>
      <c r="E3" s="4">
        <v>0</v>
      </c>
      <c r="F3" s="4">
        <v>10</v>
      </c>
    </row>
    <row r="4" spans="1:9" x14ac:dyDescent="0.25">
      <c r="A4" t="s">
        <v>93</v>
      </c>
      <c r="B4" s="4">
        <v>173</v>
      </c>
      <c r="C4" s="4">
        <v>16</v>
      </c>
      <c r="D4" s="4">
        <v>14000000</v>
      </c>
      <c r="E4" s="4">
        <v>0</v>
      </c>
      <c r="F4" s="4">
        <v>6</v>
      </c>
    </row>
    <row r="5" spans="1:9" x14ac:dyDescent="0.25">
      <c r="A5" t="s">
        <v>174</v>
      </c>
      <c r="B5" s="4">
        <v>170</v>
      </c>
      <c r="C5" s="4">
        <v>16</v>
      </c>
      <c r="D5" s="4">
        <v>19000000</v>
      </c>
      <c r="E5" s="4">
        <v>0</v>
      </c>
      <c r="F5" s="4">
        <v>7</v>
      </c>
    </row>
    <row r="6" spans="1:9" x14ac:dyDescent="0.25">
      <c r="A6" t="s">
        <v>7</v>
      </c>
      <c r="B6" s="4">
        <v>16</v>
      </c>
      <c r="C6" s="4">
        <v>3</v>
      </c>
      <c r="D6" s="4">
        <v>23000000</v>
      </c>
      <c r="E6" s="4">
        <v>0</v>
      </c>
      <c r="F6" s="4">
        <v>1</v>
      </c>
    </row>
    <row r="7" spans="1:9" x14ac:dyDescent="0.25">
      <c r="A7" t="s">
        <v>30</v>
      </c>
      <c r="B7" s="4">
        <v>6</v>
      </c>
      <c r="C7" s="4">
        <v>2</v>
      </c>
      <c r="D7" s="4">
        <v>21000000</v>
      </c>
      <c r="E7" s="4">
        <v>0</v>
      </c>
      <c r="F7" s="4">
        <v>1</v>
      </c>
    </row>
    <row r="8" spans="1:9" x14ac:dyDescent="0.25">
      <c r="A8" t="s">
        <v>161</v>
      </c>
      <c r="B8" s="4">
        <v>19</v>
      </c>
      <c r="C8" s="4">
        <v>2</v>
      </c>
      <c r="D8" s="4">
        <v>11000000</v>
      </c>
      <c r="E8" s="4">
        <v>0</v>
      </c>
      <c r="F8" s="4">
        <v>3</v>
      </c>
    </row>
    <row r="9" spans="1:9" x14ac:dyDescent="0.25">
      <c r="A9" t="s">
        <v>171</v>
      </c>
      <c r="B9" s="4">
        <v>6</v>
      </c>
      <c r="C9" s="4">
        <v>2</v>
      </c>
      <c r="D9" s="4">
        <v>5000000</v>
      </c>
      <c r="E9" s="4">
        <v>0</v>
      </c>
      <c r="F9" s="4">
        <v>3</v>
      </c>
    </row>
    <row r="10" spans="1:9" x14ac:dyDescent="0.25">
      <c r="A10" t="s">
        <v>175</v>
      </c>
      <c r="B10" s="4">
        <v>2</v>
      </c>
      <c r="C10" s="4">
        <v>1</v>
      </c>
      <c r="D10" s="4">
        <v>11000000</v>
      </c>
      <c r="E10" s="4">
        <v>0</v>
      </c>
      <c r="F10" s="4">
        <v>2</v>
      </c>
    </row>
    <row r="12" spans="1:9" x14ac:dyDescent="0.25">
      <c r="C12" s="6">
        <f>SUM(C2:C10)</f>
        <v>211</v>
      </c>
      <c r="D12" s="5">
        <f>SUM(D2:D10)</f>
        <v>118000000</v>
      </c>
      <c r="E12" s="5">
        <f>SUM(E2:E10)</f>
        <v>0</v>
      </c>
    </row>
  </sheetData>
  <sortState xmlns:xlrd2="http://schemas.microsoft.com/office/spreadsheetml/2017/richdata2" ref="A2:I10">
    <sortCondition descending="1" ref="C3"/>
  </sortState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итоговый лист</vt:lpstr>
      <vt:lpstr>Карта</vt:lpstr>
      <vt:lpstr>Диваны</vt:lpstr>
      <vt:lpstr>Аккордеон</vt:lpstr>
      <vt:lpstr>Раскладной</vt:lpstr>
      <vt:lpstr>Книжка</vt:lpstr>
      <vt:lpstr>Выкатной</vt:lpstr>
      <vt:lpstr>Еврокнижка</vt:lpstr>
      <vt:lpstr>Клик кляк</vt:lpstr>
      <vt:lpstr>Раскладывающийся вперед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Nik</cp:lastModifiedBy>
  <dcterms:created xsi:type="dcterms:W3CDTF">2022-05-24T21:42:34Z</dcterms:created>
  <dcterms:modified xsi:type="dcterms:W3CDTF">2022-05-24T21:45:17Z</dcterms:modified>
</cp:coreProperties>
</file>